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9585" yWindow="-15" windowWidth="9630" windowHeight="10515" activeTab="1"/>
  </bookViews>
  <sheets>
    <sheet name="T.Dũng" sheetId="7" r:id="rId1"/>
    <sheet name="T.Đôn" sheetId="4" r:id="rId2"/>
    <sheet name="T.Tuyên" sheetId="1" r:id="rId3"/>
    <sheet name="T.Đoàn" sheetId="2" r:id="rId4"/>
    <sheet name="T.Vọng" sheetId="3" r:id="rId5"/>
    <sheet name="T.Trường" sheetId="5" r:id="rId6"/>
    <sheet name="T.Quốc" sheetId="6" r:id="rId7"/>
  </sheets>
  <calcPr calcId="144525"/>
</workbook>
</file>

<file path=xl/calcChain.xml><?xml version="1.0" encoding="utf-8"?>
<calcChain xmlns="http://schemas.openxmlformats.org/spreadsheetml/2006/main">
  <c r="D75" i="7" l="1"/>
  <c r="D74" i="7"/>
  <c r="F73" i="7"/>
  <c r="D73" i="7"/>
  <c r="C73" i="7"/>
  <c r="D72" i="7"/>
  <c r="D71" i="7"/>
  <c r="G70" i="7"/>
  <c r="G64" i="7" s="1"/>
  <c r="F70" i="7"/>
  <c r="C70" i="7"/>
  <c r="D70" i="7" s="1"/>
  <c r="D69" i="7"/>
  <c r="D68" i="7"/>
  <c r="D67" i="7"/>
  <c r="D66" i="7"/>
  <c r="G65" i="7"/>
  <c r="F65" i="7"/>
  <c r="C65" i="7"/>
  <c r="D65" i="7" s="1"/>
  <c r="D63" i="7"/>
  <c r="D62" i="7"/>
  <c r="G61" i="7"/>
  <c r="F61" i="7"/>
  <c r="D61" i="7"/>
  <c r="C61" i="7"/>
  <c r="D60" i="7"/>
  <c r="D59" i="7"/>
  <c r="G58" i="7"/>
  <c r="F58" i="7"/>
  <c r="C58" i="7"/>
  <c r="D58" i="7" s="1"/>
  <c r="D57" i="7"/>
  <c r="D56" i="7"/>
  <c r="D55" i="7"/>
  <c r="D54" i="7"/>
  <c r="G53" i="7"/>
  <c r="F53" i="7"/>
  <c r="D53" i="7"/>
  <c r="C53" i="7"/>
  <c r="D52" i="7"/>
  <c r="D51" i="7"/>
  <c r="G50" i="7"/>
  <c r="F50" i="7"/>
  <c r="D50" i="7"/>
  <c r="C50" i="7"/>
  <c r="D49" i="7"/>
  <c r="D48" i="7"/>
  <c r="G47" i="7"/>
  <c r="F47" i="7"/>
  <c r="D47" i="7"/>
  <c r="C47" i="7"/>
  <c r="D46" i="7"/>
  <c r="D45" i="7"/>
  <c r="G44" i="7"/>
  <c r="F44" i="7"/>
  <c r="D44" i="7"/>
  <c r="C44" i="7"/>
  <c r="D43" i="7"/>
  <c r="D42" i="7"/>
  <c r="D41" i="7"/>
  <c r="D40" i="7"/>
  <c r="G39" i="7"/>
  <c r="F39" i="7"/>
  <c r="D39" i="7"/>
  <c r="C39" i="7"/>
  <c r="D38" i="7"/>
  <c r="D37" i="7"/>
  <c r="D36" i="7"/>
  <c r="D35" i="7"/>
  <c r="D34" i="7"/>
  <c r="D33" i="7"/>
  <c r="G32" i="7"/>
  <c r="F32" i="7"/>
  <c r="C32" i="7"/>
  <c r="D32" i="7" s="1"/>
  <c r="D31" i="7"/>
  <c r="D30" i="7"/>
  <c r="G29" i="7"/>
  <c r="F29" i="7"/>
  <c r="D29" i="7"/>
  <c r="C29" i="7"/>
  <c r="G28" i="7"/>
  <c r="F28" i="7"/>
  <c r="D27" i="7"/>
  <c r="D26" i="7"/>
  <c r="G25" i="7"/>
  <c r="F25" i="7"/>
  <c r="D25" i="7"/>
  <c r="C25" i="7"/>
  <c r="D24" i="7"/>
  <c r="D23" i="7"/>
  <c r="G22" i="7"/>
  <c r="F22" i="7"/>
  <c r="C22" i="7"/>
  <c r="D22" i="7" s="1"/>
  <c r="D21" i="7"/>
  <c r="D20" i="7"/>
  <c r="D19" i="7"/>
  <c r="D18" i="7"/>
  <c r="D17" i="7"/>
  <c r="D16" i="7"/>
  <c r="G15" i="7"/>
  <c r="F15" i="7"/>
  <c r="C15" i="7"/>
  <c r="D15" i="7" s="1"/>
  <c r="G14" i="7"/>
  <c r="D75" i="6"/>
  <c r="D74" i="6"/>
  <c r="F73" i="6"/>
  <c r="F64" i="6" s="1"/>
  <c r="C73" i="6"/>
  <c r="D73" i="6" s="1"/>
  <c r="D72" i="6"/>
  <c r="D71" i="6"/>
  <c r="G70" i="6"/>
  <c r="F70" i="6"/>
  <c r="C70" i="6"/>
  <c r="D70" i="6" s="1"/>
  <c r="D69" i="6"/>
  <c r="D68" i="6"/>
  <c r="D67" i="6"/>
  <c r="D66" i="6"/>
  <c r="G65" i="6"/>
  <c r="F65" i="6"/>
  <c r="C65" i="6"/>
  <c r="D65" i="6" s="1"/>
  <c r="C64" i="6"/>
  <c r="D64" i="6" s="1"/>
  <c r="D63" i="6"/>
  <c r="D62" i="6"/>
  <c r="G61" i="6"/>
  <c r="F61" i="6"/>
  <c r="D61" i="6"/>
  <c r="C61" i="6"/>
  <c r="D60" i="6"/>
  <c r="D59" i="6"/>
  <c r="G58" i="6"/>
  <c r="F58" i="6"/>
  <c r="C58" i="6"/>
  <c r="D58" i="6" s="1"/>
  <c r="D57" i="6"/>
  <c r="D56" i="6"/>
  <c r="D55" i="6"/>
  <c r="D54" i="6"/>
  <c r="G53" i="6"/>
  <c r="F53" i="6"/>
  <c r="C53" i="6"/>
  <c r="D53" i="6" s="1"/>
  <c r="D52" i="6"/>
  <c r="D51" i="6"/>
  <c r="G50" i="6"/>
  <c r="F50" i="6"/>
  <c r="D50" i="6"/>
  <c r="C50" i="6"/>
  <c r="D49" i="6"/>
  <c r="D48" i="6"/>
  <c r="G47" i="6"/>
  <c r="F47" i="6"/>
  <c r="C47" i="6"/>
  <c r="D47" i="6" s="1"/>
  <c r="D46" i="6"/>
  <c r="D45" i="6"/>
  <c r="G44" i="6"/>
  <c r="F44" i="6"/>
  <c r="D44" i="6"/>
  <c r="C44" i="6"/>
  <c r="D43" i="6"/>
  <c r="D42" i="6"/>
  <c r="D41" i="6"/>
  <c r="D40" i="6"/>
  <c r="G39" i="6"/>
  <c r="F39" i="6"/>
  <c r="D39" i="6"/>
  <c r="C39" i="6"/>
  <c r="D38" i="6"/>
  <c r="D37" i="6"/>
  <c r="D36" i="6"/>
  <c r="D35" i="6"/>
  <c r="D34" i="6"/>
  <c r="D33" i="6"/>
  <c r="G32" i="6"/>
  <c r="F32" i="6"/>
  <c r="C32" i="6"/>
  <c r="C28" i="6" s="1"/>
  <c r="D28" i="6" s="1"/>
  <c r="D31" i="6"/>
  <c r="D30" i="6"/>
  <c r="G29" i="6"/>
  <c r="F29" i="6"/>
  <c r="D29" i="6"/>
  <c r="C29" i="6"/>
  <c r="D27" i="6"/>
  <c r="D26" i="6"/>
  <c r="G25" i="6"/>
  <c r="F25" i="6"/>
  <c r="C25" i="6"/>
  <c r="D25" i="6" s="1"/>
  <c r="D24" i="6"/>
  <c r="D23" i="6"/>
  <c r="G22" i="6"/>
  <c r="F22" i="6"/>
  <c r="D22" i="6"/>
  <c r="C22" i="6"/>
  <c r="D21" i="6"/>
  <c r="D20" i="6"/>
  <c r="D19" i="6"/>
  <c r="D18" i="6"/>
  <c r="D17" i="6"/>
  <c r="D16" i="6"/>
  <c r="G15" i="6"/>
  <c r="F15" i="6"/>
  <c r="C15" i="6"/>
  <c r="C14" i="6" s="1"/>
  <c r="F64" i="7" l="1"/>
  <c r="F14" i="7"/>
  <c r="F76" i="7" s="1"/>
  <c r="F77" i="7" s="1"/>
  <c r="C14" i="7"/>
  <c r="D14" i="7" s="1"/>
  <c r="C28" i="7"/>
  <c r="D28" i="7" s="1"/>
  <c r="C64" i="7"/>
  <c r="D64" i="7" s="1"/>
  <c r="G76" i="7"/>
  <c r="G77" i="7" s="1"/>
  <c r="G64" i="6"/>
  <c r="F28" i="6"/>
  <c r="G28" i="6"/>
  <c r="G14" i="6"/>
  <c r="F14" i="6"/>
  <c r="C76" i="6"/>
  <c r="D14" i="6"/>
  <c r="D15" i="6"/>
  <c r="D32" i="6"/>
  <c r="C76" i="7" l="1"/>
  <c r="C77" i="7" s="1"/>
  <c r="C78" i="7" s="1"/>
  <c r="F76" i="6"/>
  <c r="F77" i="6" s="1"/>
  <c r="G76" i="6"/>
  <c r="G77" i="6" s="1"/>
  <c r="C77" i="6"/>
  <c r="D76" i="6"/>
  <c r="D76" i="7" l="1"/>
  <c r="D77" i="7"/>
  <c r="C78" i="6"/>
  <c r="D77" i="6"/>
  <c r="D75" i="5" l="1"/>
  <c r="D74" i="5"/>
  <c r="F73" i="5"/>
  <c r="C73" i="5"/>
  <c r="D73" i="5" s="1"/>
  <c r="D72" i="5"/>
  <c r="D71" i="5"/>
  <c r="G70" i="5"/>
  <c r="F70" i="5"/>
  <c r="C70" i="5"/>
  <c r="D70" i="5" s="1"/>
  <c r="D69" i="5"/>
  <c r="D68" i="5"/>
  <c r="D67" i="5"/>
  <c r="D66" i="5"/>
  <c r="G65" i="5"/>
  <c r="F65" i="5"/>
  <c r="C65" i="5"/>
  <c r="D65" i="5" s="1"/>
  <c r="D63" i="5"/>
  <c r="D62" i="5"/>
  <c r="G61" i="5"/>
  <c r="F61" i="5"/>
  <c r="C61" i="5"/>
  <c r="D61" i="5" s="1"/>
  <c r="D60" i="5"/>
  <c r="D59" i="5"/>
  <c r="G58" i="5"/>
  <c r="F58" i="5"/>
  <c r="C58" i="5"/>
  <c r="D58" i="5" s="1"/>
  <c r="D57" i="5"/>
  <c r="D56" i="5"/>
  <c r="D55" i="5"/>
  <c r="D54" i="5"/>
  <c r="G53" i="5"/>
  <c r="F53" i="5"/>
  <c r="C53" i="5"/>
  <c r="D53" i="5" s="1"/>
  <c r="D52" i="5"/>
  <c r="D51" i="5"/>
  <c r="G50" i="5"/>
  <c r="F50" i="5"/>
  <c r="C50" i="5"/>
  <c r="D50" i="5" s="1"/>
  <c r="D49" i="5"/>
  <c r="D48" i="5"/>
  <c r="G47" i="5"/>
  <c r="F47" i="5"/>
  <c r="C47" i="5"/>
  <c r="D47" i="5" s="1"/>
  <c r="D46" i="5"/>
  <c r="D45" i="5"/>
  <c r="G44" i="5"/>
  <c r="F44" i="5"/>
  <c r="C44" i="5"/>
  <c r="D44" i="5" s="1"/>
  <c r="D43" i="5"/>
  <c r="D42" i="5"/>
  <c r="D41" i="5"/>
  <c r="D40" i="5"/>
  <c r="G39" i="5"/>
  <c r="F39" i="5"/>
  <c r="C39" i="5"/>
  <c r="D39" i="5" s="1"/>
  <c r="D38" i="5"/>
  <c r="D37" i="5"/>
  <c r="D36" i="5"/>
  <c r="D35" i="5"/>
  <c r="D34" i="5"/>
  <c r="D33" i="5"/>
  <c r="G32" i="5"/>
  <c r="F32" i="5"/>
  <c r="C32" i="5"/>
  <c r="D32" i="5" s="1"/>
  <c r="D31" i="5"/>
  <c r="D30" i="5"/>
  <c r="G29" i="5"/>
  <c r="F29" i="5"/>
  <c r="C29" i="5"/>
  <c r="D29" i="5" s="1"/>
  <c r="C28" i="5"/>
  <c r="D28" i="5" s="1"/>
  <c r="D27" i="5"/>
  <c r="D26" i="5"/>
  <c r="G25" i="5"/>
  <c r="F25" i="5"/>
  <c r="C25" i="5"/>
  <c r="D25" i="5" s="1"/>
  <c r="D24" i="5"/>
  <c r="D23" i="5"/>
  <c r="G22" i="5"/>
  <c r="F22" i="5"/>
  <c r="C22" i="5"/>
  <c r="C14" i="5" s="1"/>
  <c r="D21" i="5"/>
  <c r="D20" i="5"/>
  <c r="D19" i="5"/>
  <c r="D18" i="5"/>
  <c r="D17" i="5"/>
  <c r="D16" i="5"/>
  <c r="G15" i="5"/>
  <c r="F15" i="5"/>
  <c r="C15" i="5"/>
  <c r="D15" i="5" s="1"/>
  <c r="F64" i="5" l="1"/>
  <c r="G64" i="5"/>
  <c r="G28" i="5"/>
  <c r="F28" i="5"/>
  <c r="G14" i="5"/>
  <c r="F14" i="5"/>
  <c r="D14" i="5"/>
  <c r="D22" i="5"/>
  <c r="C64" i="5"/>
  <c r="D64" i="5" s="1"/>
  <c r="G76" i="5" l="1"/>
  <c r="G77" i="5" s="1"/>
  <c r="F76" i="5"/>
  <c r="F77" i="5" s="1"/>
  <c r="C76" i="5"/>
  <c r="C77" i="5" l="1"/>
  <c r="D76" i="5"/>
  <c r="C78" i="5" l="1"/>
  <c r="D77" i="5"/>
  <c r="D75" i="3" l="1"/>
  <c r="D74" i="3"/>
  <c r="F73" i="3"/>
  <c r="C73" i="3"/>
  <c r="D73" i="3" s="1"/>
  <c r="D72" i="3"/>
  <c r="D71" i="3"/>
  <c r="G70" i="3"/>
  <c r="F70" i="3"/>
  <c r="C70" i="3"/>
  <c r="D70" i="3" s="1"/>
  <c r="D69" i="3"/>
  <c r="D68" i="3"/>
  <c r="D67" i="3"/>
  <c r="D66" i="3"/>
  <c r="G65" i="3"/>
  <c r="F65" i="3"/>
  <c r="C65" i="3"/>
  <c r="D65" i="3" s="1"/>
  <c r="D63" i="3"/>
  <c r="D62" i="3"/>
  <c r="G61" i="3"/>
  <c r="F61" i="3"/>
  <c r="C61" i="3"/>
  <c r="D61" i="3" s="1"/>
  <c r="D60" i="3"/>
  <c r="D59" i="3"/>
  <c r="G58" i="3"/>
  <c r="F58" i="3"/>
  <c r="C58" i="3"/>
  <c r="D58" i="3" s="1"/>
  <c r="D57" i="3"/>
  <c r="D56" i="3"/>
  <c r="D55" i="3"/>
  <c r="D54" i="3"/>
  <c r="G53" i="3"/>
  <c r="F53" i="3"/>
  <c r="C53" i="3"/>
  <c r="D53" i="3" s="1"/>
  <c r="D52" i="3"/>
  <c r="D51" i="3"/>
  <c r="G50" i="3"/>
  <c r="F50" i="3"/>
  <c r="C50" i="3"/>
  <c r="D50" i="3" s="1"/>
  <c r="D49" i="3"/>
  <c r="D48" i="3"/>
  <c r="G47" i="3"/>
  <c r="F47" i="3"/>
  <c r="C47" i="3"/>
  <c r="D47" i="3" s="1"/>
  <c r="D46" i="3"/>
  <c r="D45" i="3"/>
  <c r="G44" i="3"/>
  <c r="F44" i="3"/>
  <c r="C44" i="3"/>
  <c r="D44" i="3" s="1"/>
  <c r="D43" i="3"/>
  <c r="D42" i="3"/>
  <c r="D41" i="3"/>
  <c r="D40" i="3"/>
  <c r="G39" i="3"/>
  <c r="F39" i="3"/>
  <c r="C39" i="3"/>
  <c r="D39" i="3" s="1"/>
  <c r="D38" i="3"/>
  <c r="D37" i="3"/>
  <c r="D36" i="3"/>
  <c r="D35" i="3"/>
  <c r="D34" i="3"/>
  <c r="D33" i="3"/>
  <c r="G32" i="3"/>
  <c r="F32" i="3"/>
  <c r="C32" i="3"/>
  <c r="D32" i="3" s="1"/>
  <c r="D31" i="3"/>
  <c r="D30" i="3"/>
  <c r="G29" i="3"/>
  <c r="F29" i="3"/>
  <c r="C29" i="3"/>
  <c r="D29" i="3" s="1"/>
  <c r="C28" i="3"/>
  <c r="D28" i="3" s="1"/>
  <c r="D27" i="3"/>
  <c r="D26" i="3"/>
  <c r="G25" i="3"/>
  <c r="F25" i="3"/>
  <c r="C25" i="3"/>
  <c r="D25" i="3" s="1"/>
  <c r="D24" i="3"/>
  <c r="D23" i="3"/>
  <c r="G22" i="3"/>
  <c r="F22" i="3"/>
  <c r="C22" i="3"/>
  <c r="D22" i="3" s="1"/>
  <c r="D21" i="3"/>
  <c r="D20" i="3"/>
  <c r="D19" i="3"/>
  <c r="D18" i="3"/>
  <c r="D17" i="3"/>
  <c r="D16" i="3"/>
  <c r="G15" i="3"/>
  <c r="F15" i="3"/>
  <c r="C15" i="3"/>
  <c r="D15" i="3" s="1"/>
  <c r="G64" i="3" l="1"/>
  <c r="F64" i="3"/>
  <c r="G14" i="3"/>
  <c r="G28" i="3"/>
  <c r="F28" i="3"/>
  <c r="F14" i="3"/>
  <c r="C64" i="3"/>
  <c r="D64" i="3" s="1"/>
  <c r="C14" i="3"/>
  <c r="G76" i="3" l="1"/>
  <c r="G77" i="3" s="1"/>
  <c r="F76" i="3"/>
  <c r="F77" i="3" s="1"/>
  <c r="C76" i="3"/>
  <c r="D14" i="3"/>
  <c r="C77" i="3" l="1"/>
  <c r="D76" i="3"/>
  <c r="C78" i="3" l="1"/>
  <c r="D77" i="3"/>
  <c r="D75" i="2" l="1"/>
  <c r="D74" i="2"/>
  <c r="F73" i="2"/>
  <c r="C73" i="2"/>
  <c r="D72" i="2"/>
  <c r="D71" i="2"/>
  <c r="G70" i="2"/>
  <c r="F70" i="2"/>
  <c r="D70" i="2"/>
  <c r="C70" i="2"/>
  <c r="D69" i="2"/>
  <c r="D68" i="2"/>
  <c r="D67" i="2"/>
  <c r="D66" i="2"/>
  <c r="G65" i="2"/>
  <c r="F65" i="2"/>
  <c r="D65" i="2"/>
  <c r="C65" i="2"/>
  <c r="D63" i="2"/>
  <c r="D62" i="2"/>
  <c r="G61" i="2"/>
  <c r="F61" i="2"/>
  <c r="C61" i="2"/>
  <c r="D61" i="2" s="1"/>
  <c r="D60" i="2"/>
  <c r="D59" i="2"/>
  <c r="G58" i="2"/>
  <c r="F58" i="2"/>
  <c r="C58" i="2"/>
  <c r="D58" i="2" s="1"/>
  <c r="D57" i="2"/>
  <c r="D56" i="2"/>
  <c r="D55" i="2"/>
  <c r="D54" i="2"/>
  <c r="G53" i="2"/>
  <c r="F53" i="2"/>
  <c r="C53" i="2"/>
  <c r="D53" i="2" s="1"/>
  <c r="D52" i="2"/>
  <c r="D51" i="2"/>
  <c r="G50" i="2"/>
  <c r="F50" i="2"/>
  <c r="C50" i="2"/>
  <c r="D50" i="2" s="1"/>
  <c r="D49" i="2"/>
  <c r="D48" i="2"/>
  <c r="G47" i="2"/>
  <c r="F47" i="2"/>
  <c r="D47" i="2"/>
  <c r="C47" i="2"/>
  <c r="D46" i="2"/>
  <c r="D45" i="2"/>
  <c r="G44" i="2"/>
  <c r="F44" i="2"/>
  <c r="C44" i="2"/>
  <c r="D44" i="2" s="1"/>
  <c r="D43" i="2"/>
  <c r="D42" i="2"/>
  <c r="D41" i="2"/>
  <c r="D40" i="2"/>
  <c r="G39" i="2"/>
  <c r="F39" i="2"/>
  <c r="C39" i="2"/>
  <c r="D39" i="2" s="1"/>
  <c r="D38" i="2"/>
  <c r="D37" i="2"/>
  <c r="D36" i="2"/>
  <c r="D35" i="2"/>
  <c r="D34" i="2"/>
  <c r="D33" i="2"/>
  <c r="G32" i="2"/>
  <c r="F32" i="2"/>
  <c r="D32" i="2"/>
  <c r="C32" i="2"/>
  <c r="D31" i="2"/>
  <c r="D30" i="2"/>
  <c r="G29" i="2"/>
  <c r="F29" i="2"/>
  <c r="C29" i="2"/>
  <c r="D29" i="2" s="1"/>
  <c r="C28" i="2"/>
  <c r="D28" i="2" s="1"/>
  <c r="D27" i="2"/>
  <c r="D26" i="2"/>
  <c r="G25" i="2"/>
  <c r="F25" i="2"/>
  <c r="C25" i="2"/>
  <c r="D25" i="2" s="1"/>
  <c r="D24" i="2"/>
  <c r="D23" i="2"/>
  <c r="G22" i="2"/>
  <c r="F22" i="2"/>
  <c r="C22" i="2"/>
  <c r="D21" i="2"/>
  <c r="D20" i="2"/>
  <c r="D19" i="2"/>
  <c r="D18" i="2"/>
  <c r="D17" i="2"/>
  <c r="D16" i="2"/>
  <c r="G15" i="2"/>
  <c r="F15" i="2"/>
  <c r="D15" i="2"/>
  <c r="C15" i="2"/>
  <c r="G64" i="2" l="1"/>
  <c r="F64" i="2"/>
  <c r="G28" i="2"/>
  <c r="C64" i="2"/>
  <c r="D64" i="2" s="1"/>
  <c r="F14" i="2"/>
  <c r="C14" i="2"/>
  <c r="F28" i="2"/>
  <c r="G14" i="2"/>
  <c r="D14" i="2"/>
  <c r="D22" i="2"/>
  <c r="D73" i="2"/>
  <c r="G76" i="2" l="1"/>
  <c r="G77" i="2" s="1"/>
  <c r="F76" i="2"/>
  <c r="F77" i="2" s="1"/>
  <c r="C76" i="2"/>
  <c r="D76" i="2" s="1"/>
  <c r="C77" i="2" l="1"/>
  <c r="D77" i="2" s="1"/>
  <c r="C78" i="2" l="1"/>
  <c r="D75" i="4"/>
  <c r="D74" i="4"/>
  <c r="F73" i="4"/>
  <c r="C73" i="4"/>
  <c r="D73" i="4" s="1"/>
  <c r="D72" i="4"/>
  <c r="D71" i="4"/>
  <c r="G70" i="4"/>
  <c r="F70" i="4"/>
  <c r="C70" i="4"/>
  <c r="D70" i="4" s="1"/>
  <c r="D69" i="4"/>
  <c r="D68" i="4"/>
  <c r="D67" i="4"/>
  <c r="D66" i="4"/>
  <c r="G65" i="4"/>
  <c r="F65" i="4"/>
  <c r="C65" i="4"/>
  <c r="C64" i="4" s="1"/>
  <c r="D64" i="4" s="1"/>
  <c r="D63" i="4"/>
  <c r="D62" i="4"/>
  <c r="G61" i="4"/>
  <c r="F61" i="4"/>
  <c r="C61" i="4"/>
  <c r="D61" i="4" s="1"/>
  <c r="D60" i="4"/>
  <c r="D59" i="4"/>
  <c r="G58" i="4"/>
  <c r="F58" i="4"/>
  <c r="C58" i="4"/>
  <c r="D58" i="4" s="1"/>
  <c r="D57" i="4"/>
  <c r="D56" i="4"/>
  <c r="D55" i="4"/>
  <c r="D54" i="4"/>
  <c r="G53" i="4"/>
  <c r="F53" i="4"/>
  <c r="C53" i="4"/>
  <c r="D53" i="4" s="1"/>
  <c r="D52" i="4"/>
  <c r="D51" i="4"/>
  <c r="G50" i="4"/>
  <c r="F50" i="4"/>
  <c r="C50" i="4"/>
  <c r="D50" i="4" s="1"/>
  <c r="D49" i="4"/>
  <c r="D48" i="4"/>
  <c r="G47" i="4"/>
  <c r="F47" i="4"/>
  <c r="C47" i="4"/>
  <c r="D47" i="4" s="1"/>
  <c r="D46" i="4"/>
  <c r="D45" i="4"/>
  <c r="G44" i="4"/>
  <c r="F44" i="4"/>
  <c r="C44" i="4"/>
  <c r="D44" i="4" s="1"/>
  <c r="D43" i="4"/>
  <c r="D42" i="4"/>
  <c r="D41" i="4"/>
  <c r="D40" i="4"/>
  <c r="G39" i="4"/>
  <c r="F39" i="4"/>
  <c r="C39" i="4"/>
  <c r="D39" i="4" s="1"/>
  <c r="D38" i="4"/>
  <c r="D37" i="4"/>
  <c r="D36" i="4"/>
  <c r="D35" i="4"/>
  <c r="D34" i="4"/>
  <c r="D33" i="4"/>
  <c r="G32" i="4"/>
  <c r="F32" i="4"/>
  <c r="C32" i="4"/>
  <c r="C28" i="4" s="1"/>
  <c r="D28" i="4" s="1"/>
  <c r="D31" i="4"/>
  <c r="D30" i="4"/>
  <c r="G29" i="4"/>
  <c r="F29" i="4"/>
  <c r="C29" i="4"/>
  <c r="D29" i="4" s="1"/>
  <c r="D27" i="4"/>
  <c r="D26" i="4"/>
  <c r="G25" i="4"/>
  <c r="F25" i="4"/>
  <c r="C25" i="4"/>
  <c r="D25" i="4" s="1"/>
  <c r="D24" i="4"/>
  <c r="D23" i="4"/>
  <c r="G22" i="4"/>
  <c r="F22" i="4"/>
  <c r="C22" i="4"/>
  <c r="D22" i="4" s="1"/>
  <c r="D21" i="4"/>
  <c r="D20" i="4"/>
  <c r="D19" i="4"/>
  <c r="D18" i="4"/>
  <c r="D17" i="4"/>
  <c r="D16" i="4"/>
  <c r="G15" i="4"/>
  <c r="F15" i="4"/>
  <c r="C15" i="4"/>
  <c r="D15" i="4" s="1"/>
  <c r="G64" i="4" l="1"/>
  <c r="F64" i="4"/>
  <c r="G28" i="4"/>
  <c r="F28" i="4"/>
  <c r="G14" i="4"/>
  <c r="F14" i="4"/>
  <c r="C14" i="4"/>
  <c r="C76" i="4" s="1"/>
  <c r="D76" i="4" s="1"/>
  <c r="D14" i="4"/>
  <c r="D32" i="4"/>
  <c r="D65" i="4"/>
  <c r="C44" i="1"/>
  <c r="C77" i="4" l="1"/>
  <c r="D77" i="4" s="1"/>
  <c r="G76" i="4"/>
  <c r="G77" i="4" s="1"/>
  <c r="F76" i="4"/>
  <c r="F77" i="4" s="1"/>
  <c r="G29" i="1"/>
  <c r="C29" i="1"/>
  <c r="C78" i="4" l="1"/>
  <c r="D24" i="1"/>
  <c r="D17" i="1"/>
  <c r="D18" i="1"/>
  <c r="D19" i="1"/>
  <c r="D20" i="1"/>
  <c r="D21" i="1"/>
  <c r="D16" i="1"/>
  <c r="D23" i="1"/>
  <c r="D26" i="1"/>
  <c r="D27" i="1"/>
  <c r="D29" i="1"/>
  <c r="D30" i="1"/>
  <c r="D31" i="1"/>
  <c r="D33" i="1"/>
  <c r="D34" i="1"/>
  <c r="D35" i="1"/>
  <c r="D36" i="1"/>
  <c r="D37" i="1"/>
  <c r="D38" i="1"/>
  <c r="D40" i="1"/>
  <c r="D41" i="1"/>
  <c r="D42" i="1"/>
  <c r="D43" i="1"/>
  <c r="D45" i="1"/>
  <c r="D46" i="1"/>
  <c r="D48" i="1"/>
  <c r="D49" i="1"/>
  <c r="D51" i="1"/>
  <c r="D52" i="1"/>
  <c r="D54" i="1"/>
  <c r="D55" i="1"/>
  <c r="D56" i="1"/>
  <c r="D57" i="1"/>
  <c r="D59" i="1"/>
  <c r="D60" i="1"/>
  <c r="D62" i="1"/>
  <c r="D63" i="1"/>
  <c r="D66" i="1"/>
  <c r="D67" i="1"/>
  <c r="D68" i="1"/>
  <c r="D69" i="1"/>
  <c r="D71" i="1"/>
  <c r="D72" i="1"/>
  <c r="D74" i="1"/>
  <c r="D75" i="1"/>
  <c r="F73" i="1"/>
  <c r="F70" i="1"/>
  <c r="G70" i="1"/>
  <c r="F65" i="1"/>
  <c r="G65" i="1"/>
  <c r="F61" i="1"/>
  <c r="G61" i="1"/>
  <c r="F58" i="1"/>
  <c r="G58" i="1"/>
  <c r="F53" i="1"/>
  <c r="G53" i="1"/>
  <c r="F50" i="1"/>
  <c r="G50" i="1"/>
  <c r="F47" i="1"/>
  <c r="G47" i="1"/>
  <c r="F44" i="1"/>
  <c r="G44" i="1"/>
  <c r="F39" i="1"/>
  <c r="G39" i="1"/>
  <c r="F32" i="1"/>
  <c r="G32" i="1"/>
  <c r="F29" i="1"/>
  <c r="F25" i="1"/>
  <c r="G25" i="1"/>
  <c r="F22" i="1"/>
  <c r="G22" i="1"/>
  <c r="G15" i="1"/>
  <c r="F15" i="1"/>
  <c r="C65" i="1"/>
  <c r="D65" i="1" s="1"/>
  <c r="G64" i="1" l="1"/>
  <c r="F64" i="1"/>
  <c r="G28" i="1"/>
  <c r="F28" i="1"/>
  <c r="G14" i="1"/>
  <c r="F14" i="1"/>
  <c r="C73" i="1"/>
  <c r="D73" i="1" s="1"/>
  <c r="C70" i="1"/>
  <c r="D70" i="1" s="1"/>
  <c r="C61" i="1"/>
  <c r="D61" i="1" s="1"/>
  <c r="C58" i="1"/>
  <c r="D58" i="1" s="1"/>
  <c r="C53" i="1"/>
  <c r="D53" i="1" s="1"/>
  <c r="C50" i="1"/>
  <c r="D50" i="1" s="1"/>
  <c r="C47" i="1"/>
  <c r="D47" i="1" s="1"/>
  <c r="D44" i="1"/>
  <c r="C39" i="1"/>
  <c r="D39" i="1" s="1"/>
  <c r="C32" i="1"/>
  <c r="D32" i="1" s="1"/>
  <c r="C25" i="1"/>
  <c r="D25" i="1" s="1"/>
  <c r="C22" i="1"/>
  <c r="D22" i="1" s="1"/>
  <c r="C15" i="1"/>
  <c r="G76" i="1" l="1"/>
  <c r="G77" i="1" s="1"/>
  <c r="F76" i="1"/>
  <c r="F77" i="1" s="1"/>
  <c r="C14" i="1"/>
  <c r="D14" i="1" s="1"/>
  <c r="D15" i="1"/>
  <c r="C64" i="1"/>
  <c r="D64" i="1" s="1"/>
  <c r="C28" i="1"/>
  <c r="D28" i="1" l="1"/>
  <c r="C76" i="1"/>
  <c r="C77" i="1" s="1"/>
  <c r="C78" i="1" s="1"/>
  <c r="D76" i="1" l="1"/>
  <c r="D77" i="1"/>
</calcChain>
</file>

<file path=xl/sharedStrings.xml><?xml version="1.0" encoding="utf-8"?>
<sst xmlns="http://schemas.openxmlformats.org/spreadsheetml/2006/main" count="1057" uniqueCount="250">
  <si>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</si>
  <si>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</si>
  <si>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</si>
  <si>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</si>
  <si>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</si>
  <si>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</si>
  <si>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</si>
  <si>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</si>
  <si>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</si>
  <si>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</si>
  <si>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</si>
  <si>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</si>
  <si>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</si>
  <si>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</si>
  <si>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</si>
  <si>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</si>
  <si>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</si>
  <si>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</si>
  <si>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</si>
  <si>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</si>
  <si>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</si>
  <si>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</si>
  <si>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</si>
  <si>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</si>
  <si>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</si>
  <si>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</si>
  <si>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</si>
  <si>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</si>
  <si>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</si>
  <si>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</si>
  <si>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</si>
  <si>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</si>
  <si>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</si>
  <si>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</si>
  <si>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</si>
  <si>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</si>
  <si>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</si>
  <si>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</si>
  <si>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</si>
  <si>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</si>
  <si>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</si>
  <si>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</si>
  <si>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</si>
  <si>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</si>
  <si>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</si>
  <si>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</si>
  <si>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</si>
  <si>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</si>
  <si>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</si>
  <si>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</si>
  <si>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</si>
  <si>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</si>
  <si>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</si>
  <si>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</si>
  <si>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</si>
  <si>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</si>
  <si>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</si>
  <si>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</si>
  <si>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</si>
  <si>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</si>
  <si>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</si>
  <si>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</si>
  <si>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</si>
  <si>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</si>
  <si>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</si>
  <si>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</si>
  <si>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</si>
  <si>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</si>
  <si>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</si>
  <si>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</si>
  <si>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</si>
  <si>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</si>
  <si>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</si>
  <si>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</si>
  <si>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</si>
  <si>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</si>
  <si>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</si>
  <si>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</si>
  <si>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</si>
  <si>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</si>
  <si>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</si>
  <si>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</si>
  <si>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Nhà giáo tự đánh giá</t>
  </si>
  <si>
    <t>Trưởng khoa</t>
  </si>
  <si>
    <t>(ký và ghi rõ họ, tên)</t>
  </si>
  <si>
    <t>Tp.HCM, ngày 20 tháng 4 năm 2019</t>
  </si>
  <si>
    <t>Tp.HCM, ngày 28 tháng 3 năm 2019</t>
  </si>
  <si>
    <t>- Kết quả dự giờ, kiểm tra chuyên môn đạt từ loại khá trở lên
- Tham gia hiệu chỉnh hoặc biên soạn các chương trình đào tạo</t>
  </si>
  <si>
    <t>- Trực tiếp tham gia giảng dạy các môn Thực tập, Thực hành
- Tham gia các khóa học, đào tại tại đơn vị, doanh nghiệp</t>
  </si>
  <si>
    <t>- Tham gia giảng dạy tại các đơn vị, doanh nghiệp
- Đề xuất các dịch vụ gia công sản xuất khác trong phạm vi trang thiết bị được giao quản lý và giảng dạy</t>
  </si>
  <si>
    <t>- Có ứng dụng CNTT vào giảng dạy
- Tham gia giảng dạy ít nhất một môn học có ứng dụng phần mềm CNTT (trừ microsoft offfice như word, powerpoint)</t>
  </si>
  <si>
    <t>- Tham gia giảng dạy liên tục tính đến ngày đánh giá</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</si>
  <si>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</si>
  <si>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</si>
  <si>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</si>
  <si>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</si>
  <si>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Có các sản phẩm, mô hình tự làm hoặc tự thiết kế phục vụ giảng dạy (được Tổ, Hội đồng Khoa xác nhận)</t>
  </si>
  <si>
    <t>- Quản lý Phòng thực tập, thực hành
- Có tham gia thiết kế mô hình, sản phẩm, thiết bị dạy học phục vụ chung trong đơn vị (được Tổ, Hội đồng Khoa xác nhận)</t>
  </si>
  <si>
    <t>- Có kế hoạch giảng dạy, giáo án cho từng môn học và được Hội đồng Khoa, Tổ chuyên môn đánh giá thông qua;</t>
  </si>
  <si>
    <t>- Thực hiện giảng dạy đúng, đủ theo lịch giảng dạy đã được duyệt (trừ các trường hợp được duyệt nghỉ và bù đúng theo quy định)</t>
  </si>
  <si>
    <t>- Kế hoạch giảng dạy, giáo án, bài giảng thể hiện rõ các phương pháp dạy tích cực phát triển năng lực tự học của HSSV (được Tổ chuyên môn xác nhận)</t>
  </si>
  <si>
    <t>- GV làm chủ được phòng, lớp học. Sử dụng thành thạo các phương tiện hỗ trợ dạy học.</t>
  </si>
  <si>
    <t>- Thực hiện đánh giá đúng theo đề cương chi tiết môn học.
- Thực hiện đúng, đủ và kịp thời các công cụ phương pháp đánh giá để đăng ký hình thức đánh giá từ đầu năm học. (được Hội đồng khoa, Tổ chuyên môn thông qua)</t>
  </si>
  <si>
    <t>- Thực hiện đúng, đủ và kịp thời các công cụ phương pháp đánh giá đúng theo hình thức đánh giá đã đăng ký từ đầu năm học.</t>
  </si>
  <si>
    <t>- Thực hiện đúng, đủ và đúng hạn các hồ sơ dạy học theo yêu cầu.</t>
  </si>
  <si>
    <t>- Có hồ sơ lưu của cá nhân GV ở Khoa, Tổ chuyên môn theo quy định.</t>
  </si>
  <si>
    <t>- Có quyết định hoặc biên bản phân công tham gia xây dựng, hiệu chỉnh chương trình đào tạo.
- Tham gia xây dựng, hiệu chỉnh chương trình khung và chương trình chi tiết.</t>
  </si>
  <si>
    <t>- Có quyết định hoặc biên bản phân công xây dụng, chỉnh lý chương trình, giáo trình, tài liệu giảng dạy.
- Tham gia xây dựng chương trình khung và chương trình chi tiết cho ngành, nghề đào tạo của đơn vị.
- Tham gia biên soạn giáo trình, tài liệu giảng dạy.</t>
  </si>
  <si>
    <t>- Giáo án, kế hoạch giảng dạy thể hiện rõ các phương pháp giáo dục người học.
- Xây dựng kế hoạch SHCN lớp đúng, đủ các nội dung;</t>
  </si>
  <si>
    <t>- Thực hiện đúng kế hoạch, giáo án.
- Thực hiện tốt công tác GVCN;
- Thái độ học tập của HSSV (sĩ số lớp học theo thời gian, báo cáo của Tổ TT-PC về tình hình giảng dạy)</t>
  </si>
  <si>
    <t>- Thực hiện tốt công tác GVCN, CVHT;
- Tham gia các hoạt động phong trào Đoàn thể liên quan đến HSSV (có xác nhận)
- Trực tiếp hỗ trợ và tham gia tư vấn giáo dục giúp HSSV an tâm trong học tập.</t>
  </si>
  <si>
    <t>- Thực hiện đúng, chuẩn và đúng hạn về công tác đánh giá kết quả rèn luyện của HSSV.
- Thực hiện việc quản lý, điểm danh HSSV để cập nhật vào hệ thống phần mềm đúng quy định về thời gian.</t>
  </si>
  <si>
    <t xml:space="preserve">- Ứng dụng và sử dụng hiệu quả phần mềm sử dụng trong nhà trường như EMS-PMT, Website của trường, trang thư điện tử egov.lttc.edu.vn...
</t>
  </si>
  <si>
    <t>- Tổ chức hoặc tham gia các hoạt động Đoàn thể liên quan đến việc xây dựng môi trường giáo dục, học tập (có xác nhận)</t>
  </si>
  <si>
    <t>- Tham gia, hỗ trợ vận động và huy động các nguồn lực xã hội để phát triển hoạt động của đơn vị (có xác nhận).
- Thực hiện tốt công tác GVCN, CVHT;</t>
  </si>
  <si>
    <t>- GV đi tham quan hoặc thực tập tại công ty, doanh nghiệp (có quyết định); 
- Có mối quan hệ với các đơn vị, tổ chức, doanh nghiệp để đem lại lợi ích, hỗ trợ Nhà trường trong hoạt động đào tạo (có xác nhận)</t>
  </si>
  <si>
    <t>- Có tham gia dự giờ đồng nghiệp và thực hiện đúng, đủ các hồ sơ yêu cầu về công tác dự giờ;
- Tham gia hỗ trợ, bồi dưỡng về chuyên môn cho đồng nghiệp (hướng dẫn GV tập sự, Hỗ trợ bài giảng cho GV dự các kỳ thi cấp Trường, ngành...)</t>
  </si>
  <si>
    <t>- Tham gia tổ Giám khảo hội giảng các cấp (Có quyết định)
- Tham gia giảng dạy trực tiếp tại các buổi hội giảng cấp khoa, trường, ngành</t>
  </si>
  <si>
    <t>- Tham gia đầy đủ các buổi học tập, sinh hoạt chuyên môn do khoa, trường tổ chức (có xác nhận và báo cáo)
- Tự tham gia học tập, sinh hoạt về chuyên môn, nghiệp vụ (có xác nhận hoặc bằng cấp, chứng chỉ...)</t>
  </si>
  <si>
    <t>- Tham gia và hoàn thành các khóa đào tạo về chuyên môn, nghiệp vụ do đơn vị cử đi hoặc đơn vị tổ chức (có quyết định cử đi học, duyệt của BGH cho tổ chức lớp học và xác nhận hoàn thành khóa học)</t>
  </si>
  <si>
    <t>- Tham gia công tác hướng dẫn HSSV thực tập tại công ty, doanh nghiệp (có quyết định);</t>
  </si>
  <si>
    <t>- Tham gia hướng dẫn HSSV tham gia thi giỏi nghề các cấp</t>
  </si>
  <si>
    <t>- Có chứng chỉ NCKH hoặc bảng điểm thể hiện môn học NCKH trong quá trình đào tạo.</t>
  </si>
  <si>
    <t>- Tham gia đề tài NCKH cấp trường trở lên</t>
  </si>
  <si>
    <t>- Bằng tốt nghiệp Đại học chuyên ngành trở lên
- Chứng chỉ bậc thợ 5/7 hoặc 4/6 trở lên
- Chứng chỉ kỹ năng nghề quốc gia bậc 3
- Chứng chỉ kỹ năng thực hành nghề trình độ cao đẳng
- GV thuộc các đơn vị KHCB, LLCT chỉ cần có bằng tốt nghiệp Đại học chuyên ngành trở lên</t>
  </si>
  <si>
    <t>- Được phân công giảng dạy ít nhất 2 học phần/năm học
- Có tham gia vào các công trình nghiên cứu khoa học hoặc chuyển giao công nghệ về các lĩnh vực đào tạo</t>
  </si>
  <si>
    <t xml:space="preserve">- Tham gia tham quan, học tập tại các đơn vị sản xuất, kinh doanh có ứng dụng công nghệ mới vào sản xuất… (có xác nhận)
- Tham gia xây xây dựng chương trình, viết giáo trình tài liệu tham khảo.
</t>
  </si>
  <si>
    <t xml:space="preserve">- Bằng cử nhân ngoại ngữ.
- Chứng chỉ ngoại ngữ bậc 2 khung năng lực ngoại ngữ (tương đương A2 Châu Âu) hoặc chứng chỉ IETS, chứng chỉ TOIEC, TOEFL có điểm tương đương. (Không phân biệt đơn vị cấp)
- Chứng chỉ Trình độ B theo Quyết định 177/QĐ-TCRT ngày 30/01/1993 và trình độ A2 theo Quyết định 66/2008/QĐ-BGDĐT ngày 02/12/2008 tương đương bậc 2 của Khung 6 bậc theo Thông tư 01/2014/TT-BGDĐT ngày 24/01/2014
</t>
  </si>
  <si>
    <t>- Tham gia giảng dạy được một số học phần chuyên ngành có ngôn ngữ khác tiếng Việt;
- Tham gia biên soạn chương trình, tài liệu bài giảng từ ngôn ngữ khác ra tiếng Việt (có xác nhận của Hội đồng khoa, Tổ chuyên môn)</t>
  </si>
  <si>
    <t xml:space="preserve">- Chứng chỉ tin học cơ bản trở lên
</t>
  </si>
  <si>
    <t xml:space="preserve">
- Chứng chỉ sư phạm bậc 2
- Chứng chỉ sư phạm dạy nghề</t>
  </si>
  <si>
    <r>
      <rPr>
        <b/>
        <i/>
        <sz val="12"/>
        <color rgb="FFFF0000"/>
        <rFont val="Times New Roman"/>
        <family val="1"/>
      </rPr>
      <t xml:space="preserve">Ghi chú: </t>
    </r>
    <r>
      <rPr>
        <sz val="12"/>
        <color rgb="FFFF0000"/>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</si>
  <si>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Nguyễn Ngọc Tuyên</t>
  </si>
  <si>
    <t>Lý Thuyết, Thực Hành</t>
  </si>
  <si>
    <t>Nguyễn Khoa</t>
  </si>
  <si>
    <t>Nguyễn Văn Đôn</t>
  </si>
  <si>
    <t>NGUYỄN VĂN ĐÔN</t>
  </si>
  <si>
    <t>Cao đẳng, Trung cấp</t>
  </si>
  <si>
    <t>Khoa CNTT, Tổ Mạng máy tính</t>
  </si>
  <si>
    <t>Tham gia thực tập tại doanh nghiệp</t>
  </si>
  <si>
    <t>Đọc tốt tài liệu chuyên ngành Tiếng Anh</t>
  </si>
  <si>
    <t>Sử dụng thành thạo các chương trình, phần mềm phục vụ giảng dạy. VD: Vmware, Cisco, Microsoft…</t>
  </si>
  <si>
    <t>Chứng chỉ sư phạm bậc 2 và Chứng chỉ sư phạm dạy nghề</t>
  </si>
  <si>
    <t>Tham gia xây dựng chương trình khung, chương trình chi tiết cho các ngành: Quản trị mạng, An ninh mạng, CNKTMT, Thương mại điện tử</t>
  </si>
  <si>
    <t>Đầy đủ giáo án các môn giảng dạy</t>
  </si>
  <si>
    <t>Sử dụng hiệu quả: Bảng, Projector, Máy tính</t>
  </si>
  <si>
    <t>Quảng lý phòng máy khoa CNTT</t>
  </si>
  <si>
    <t>Biên bản phân công tham gia xây dựng chương trình khóa 2018</t>
  </si>
  <si>
    <t>Tổng vệ sinh phòng máy của Khoa CNTT</t>
  </si>
  <si>
    <t xml:space="preserve">Tham gia thực tập tại doanh nghiệp, giới thiệu công ty </t>
  </si>
  <si>
    <t>Tham gia học lớp giảng viên chính bậc 2, Lớp Lập trình IoT</t>
  </si>
  <si>
    <t>Tp.HCM, ngày 28 tháng 4 năm 2019</t>
  </si>
  <si>
    <t>Tp.HCM, ngày 29 tháng 4 năm 2019</t>
  </si>
  <si>
    <t>VMware Workstation, Packet Tracert…</t>
  </si>
  <si>
    <t xml:space="preserve">
Tham gia biên soạn và hiệu chỉnh môn học: Công nghệ Mạng không dây, Ứng dụng CNTT trong TMĐT</t>
  </si>
  <si>
    <t>Trình độ tiếng anh B1 quy đổi từ bảng điểm cao học do Trường Học viện Công nghệ Bưu chính Viễn Thông cấp</t>
  </si>
  <si>
    <t>Admin website KhoaCNTT.club, VMware Workstation, Packet Tracert…</t>
  </si>
  <si>
    <t>Bằng đại học Sư phạm chính quy chuyên ngành Sư phạm Tin học</t>
  </si>
  <si>
    <t>Tham gia khóa học ICDL</t>
  </si>
  <si>
    <t>Tham gia soạn chương trình chi tiết năm 2018</t>
  </si>
  <si>
    <t>Giáo án đầy đủ</t>
  </si>
  <si>
    <t>Bảng, Projector, Máy tính</t>
  </si>
  <si>
    <t>Quản lý phòng máy</t>
  </si>
  <si>
    <t>Tổng vệ sinh phòng máy của Khoa</t>
  </si>
  <si>
    <t>Hướng dẫn SV thực tập doanh nghiệp</t>
  </si>
  <si>
    <t>Đặng Ngọc Đoàn</t>
  </si>
  <si>
    <t>Cao đẳng, Trung Cấp</t>
  </si>
  <si>
    <t>Lý thuyết, Thực hành, Tích hợp</t>
  </si>
  <si>
    <t xml:space="preserve">- Kết quả dự giờ, kiểm tra chuyên môn đạt từ loại khá trở lên
</t>
  </si>
  <si>
    <t xml:space="preserve">- Được phân công giảng dạy 4  học phần/năm học
</t>
  </si>
  <si>
    <t>Chứng chỉ TOEFL IBT 450</t>
  </si>
  <si>
    <t xml:space="preserve">
Chứng chỉ TOEFL IBT 450</t>
  </si>
  <si>
    <t xml:space="preserve">-  Cử nhân Tin học
</t>
  </si>
  <si>
    <t>- Có ứng dụng CNTT vào giảng dạy
- Tham gia giảng dạy môn học có ứng dụng phần mềm CNTT như VMWARE, GNS3</t>
  </si>
  <si>
    <t xml:space="preserve">
- Bằng tôt nghiệp chuyên ngành đại học CNTT TPHCM</t>
  </si>
  <si>
    <t>- Tham gia giảng dạy liên tục 11 năm</t>
  </si>
  <si>
    <t xml:space="preserve">- Quản lý Phòng thực tập, thực hành
</t>
  </si>
  <si>
    <t xml:space="preserve">
- Tham gia biên soạn giáo trình, tài liệu giảng dạy.</t>
  </si>
  <si>
    <t>- Thực hiện đúng kế hoạch, giáo án.
- Thực hiện tốt công tác GVCN;</t>
  </si>
  <si>
    <t>- Thực hiện tốt công tác GVCN, CVHT;
- Trực tiếp hỗ trợ và tham gia tư vấn giáo dục giúp HSSV an tâm trong học tập.</t>
  </si>
  <si>
    <t>Đóng góp ý kiến  biên soạn và hiệu chỉnh chương trình môn học</t>
  </si>
  <si>
    <t>Góp ý biên soạn chương trình chi tiết năm 2018</t>
  </si>
  <si>
    <t>Xây dựng tài liệu giảng dạy</t>
  </si>
  <si>
    <t>Học lớp ICDL</t>
  </si>
  <si>
    <t>Dương Ngọc Vọng</t>
  </si>
  <si>
    <t>Lý thuyết+thực hành+Tích hợp</t>
  </si>
  <si>
    <t xml:space="preserve">
Tham gia biên soạn và hiệu chỉnh môn học: Kỹ thuật Hack, Thiết bị mạng, Cấu hình mạng</t>
  </si>
  <si>
    <t>Tham gia khóa học ICDL, giảng viên chính</t>
  </si>
  <si>
    <t xml:space="preserve">                                                 Họ và tên giảng viên: Lê Phi Trường</t>
  </si>
  <si>
    <t>- Bằng tốt nghiệp Đại học chuyên ngành
- Chứng chỉ nghiệp vụ sư phạm dành cho giảng viên
- Chứng chỉ nghiệp vụ sư phạm dạy nghề</t>
  </si>
  <si>
    <t>- Được phân công giảng dạy ít nhất 2 học phần/năm học</t>
  </si>
  <si>
    <t xml:space="preserve">- Tham gia xây xây dựng chương trình, viết giáo trình tài liệu tham khảo.
</t>
  </si>
  <si>
    <t>- Trực tiếp tham gia giảng dạy các môn Thực tập, Thực hành</t>
  </si>
  <si>
    <t>- Chứng chỉ TOIEC</t>
  </si>
  <si>
    <t>- Biên soạn chương trình chi tiết có nguồn tham khảo tài liệu nước ngoài
- Slide giảng dạy môn chuyên ngành được dịch từ tài liệu gốc tiếng anh</t>
  </si>
  <si>
    <t xml:space="preserve">- Đại học chuyên ngành Tin học
</t>
  </si>
  <si>
    <t>- Giảng dạy các môn chuyên ngành công nghệ thông tin, ứng dụng nhiều phần mềm để tạo hiểu quả cho môn học</t>
  </si>
  <si>
    <t>- Chứng chỉ nghiệp vụ sư phạm dành cho giảng viên
- Chứng chỉ nghiệp vụ sư phạm dạy nghề</t>
  </si>
  <si>
    <t>- Có video thực hành trong các môn chuyên ngành</t>
  </si>
  <si>
    <t>- Quản lý Phòng thực tập, thực hành</t>
  </si>
  <si>
    <t>- Tham gia xây dựng, hiệu chỉnh chương trình khung và chương trình chi tiết.</t>
  </si>
  <si>
    <t>- Tham gia xây dựng chương trình khung và chương trình chi tiết cho ngành, nghề đào tạo của đơn vị.</t>
  </si>
  <si>
    <t>- GV đi thực tập tại công ty, doanh nghiệp</t>
  </si>
  <si>
    <t>- Có tham gia dự giờ đồng nghiệp và thực hiện đúng, đủ các hồ sơ yêu cầu về công tác dự giờ;</t>
  </si>
  <si>
    <t>- Tham gia giảng dạy trực tiếp tại các buổi hội giảng cấp khoa</t>
  </si>
  <si>
    <t xml:space="preserve">- Tham gia đầy đủ các buổi học tập, sinh hoạt chuyên môn do khoa, trường tổ chức </t>
  </si>
  <si>
    <t>Góp ý xây dựng chương trình</t>
  </si>
  <si>
    <t>Góp ý soạn chương trình chi tiết năm 2018</t>
  </si>
  <si>
    <t>Góp ý biên soạn chương trình</t>
  </si>
  <si>
    <t xml:space="preserve">                                                 Họ và tên giảng viên: Lê Quý Hưng Quốc</t>
  </si>
  <si>
    <t xml:space="preserve">                                                Cấp trình độ giảng dạy: Trung cấp, Cao đẳng</t>
  </si>
  <si>
    <t xml:space="preserve">                                                Nhiệm vụ được phân công giảng dạy (Lý thuyết, thực hành, tích hợp): Lý thuyết, Thực hành</t>
  </si>
  <si>
    <t>Có bằng Thạc sĩ và chứng nhận bậc thợ</t>
  </si>
  <si>
    <t>Dự giờ đạt loại tốt, có tham gia biên soạn và chỉnh sửa chương trình đào tạo các môn như: Mạng Nâng Cao, An Toàn Hệ Thống Mạng MT, vv…</t>
  </si>
  <si>
    <t>Năm học 210-2019, được phân giảng dạy trên 5 môn học.</t>
  </si>
  <si>
    <t>Tham gia thực tập tại công ty TNHH TMDVSX Anh Hào, tham gia xây dưng chương trình như: Mạng Nâng Cao, An Toàn Hệ Thống Mạng MT, vv…</t>
  </si>
  <si>
    <t>Tham gia thực tập và các khóa học tại công ty TNHH TMDVSX Anh Hào</t>
  </si>
  <si>
    <t xml:space="preserve">-Tham gia thực tập và giảng dạy tại TNHH TMDVSX Anh Hào
- Có đề xuất trang thiết bị phụ vụ giảng dạy. </t>
  </si>
  <si>
    <t>- Tiếng Anh đạt bậc 3 KNLNNVN do Đại học Sư Phạm TPHCM cấp</t>
  </si>
  <si>
    <t>- Có bằng Thạc sĩ thuộc chuyên ngành CNTT</t>
  </si>
  <si>
    <t>Dạy học bằng phần mềm CNTT như: Vmware, Packet Tracer</t>
  </si>
  <si>
    <t>- Có chứng chỉ nghiệp vụ sư phạm do ĐHSP TPHCM cấp
- Có chứng chỉ sư phạm dạy nghề trình độ trung cấp nghể, cao đẳng nghề</t>
  </si>
  <si>
    <t>Tham gia giảng dạy hơn 12 năm</t>
  </si>
  <si>
    <t>- Có tham gia xây dưng chương trình như: Mạng Nâng Cao, An Toàn Hệ Thống Mạng MT, vv…
- Có lịch báo giảng cho từng môn học</t>
  </si>
  <si>
    <t>- Giáo án được hội đồng khoa và tổ chuyên môn thông qua.</t>
  </si>
  <si>
    <t xml:space="preserve">Có sử dụng phương tiện, thiết bị cần thiết </t>
  </si>
  <si>
    <t>Tự làm các video hướng dẫn thực thành được hội đồng Khoa thông qua. (môn Thiết Lập Hệ Thống Mạng)</t>
  </si>
  <si>
    <t xml:space="preserve">- Quản lý phòng thực hành (PM9, PM12)
- Có làm học cụ là các video hướng dẫn thực hành môn Thiết Lập Hệ Thống Mạng được Khoa thông qua. </t>
  </si>
  <si>
    <t>Có lịch báo giảng  và giáo án cho từng môn học</t>
  </si>
  <si>
    <t>-Giảng dạy đúng lịch giảng dạy và bù đúng theo quy định</t>
  </si>
  <si>
    <t>- Có tham gia xây dựng chương trình khung, bài giảng, chương trình chi tiết môn học</t>
  </si>
  <si>
    <t>- Làm tốt kế hoạch công tác chủ nhiệm</t>
  </si>
  <si>
    <t>Làm tốt công tác chủ nhiệm, tư vấn cho học sinh sinh viên
- Chia sẻ phong trào tư vấn tuyển sinh của khoa, Trường ( Live Stream) do Đoàn trường thực hiện.</t>
  </si>
  <si>
    <t>- Thực hiện tốt công tác CVHT</t>
  </si>
  <si>
    <t>- Đi thực tập tai Doanh nghiệp
- Liên hệ 4 công ty để sinh viên thực tập.</t>
  </si>
  <si>
    <t>Tham giảng dạy trực tiếp hội giảng cấp khoa cuối năm 2017-2018.</t>
  </si>
  <si>
    <t>- Tham gia học lớp bồi dưỡng giảng viên chính do trường tổ chức.</t>
  </si>
  <si>
    <t>Tham gia hướng dẫn các nhóm thực tập tại các doanh nghiệp do cá nhân giới thiệu.</t>
  </si>
  <si>
    <t>Lê Quý Hưng Quốc</t>
  </si>
  <si>
    <t>Bùi Văn Dũng</t>
  </si>
  <si>
    <t>CNTT, Mạng máy tính</t>
  </si>
  <si>
    <t>Cao đẳng, trung cấp</t>
  </si>
  <si>
    <t xml:space="preserve">                                                 Khoa, tổ bộ môn: Công nghệ thông tin, tổ Mạng máy tính</t>
  </si>
  <si>
    <t xml:space="preserve">                                                Cấp trình độ giảng dạy: Cao đẳng, Trung cấp</t>
  </si>
  <si>
    <t xml:space="preserve">                                                 Khoa, tổ bộ môn: Khoa CNTT, tổ Mạng máy tính</t>
  </si>
  <si>
    <t>Lê Phi Trường</t>
  </si>
  <si>
    <t>Chứng chỉ B Tiếng Anh</t>
  </si>
  <si>
    <t>Khoa CNTT, tổ Mạng máy tính</t>
  </si>
  <si>
    <t xml:space="preserve">                                                Nhiệm vụ được phân công giảng dạy (Lý thuyết, thực hành, tích hợp): Lý thuyết, thực hành</t>
  </si>
  <si>
    <t>Lý Thuyết, Thực Hành, tích hợp</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</si>
</sst>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4"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Times New Roman"/>
      <family val="1"/>
    </font>
    <font>
      <b/>
      <sz val="18"/>
      <color theme="1"/>
      <name val="Times New Roman"/>
      <family val="1"/>
    </font>
    <font>
      <b/>
      <sz val="13"/>
      <color theme="1"/>
      <name val="Times New Roman"/>
      <family val="1"/>
    </font>
    <font>
      <i/>
      <sz val="13"/>
      <color rgb="FF000000"/>
      <name val="Times New Roman"/>
      <family val="1"/>
    </font>
    <font>
      <b/>
      <sz val="11"/>
      <color theme="1"/>
      <name val="Times New Roman"/>
      <family val="1"/>
    </font>
    <font>
      <sz val="12"/>
      <color rgb="FFFF0000"/>
      <name val="Times New Roman"/>
      <family val="1"/>
    </font>
    <font>
      <sz val="13"/>
      <color theme="1"/>
      <name val="Times New Roman"/>
      <family val="1"/>
    </font>
    <font>
      <sz val="9"/>
      <color rgb="FFFF0000"/>
      <name val="Times New Roman"/>
      <family val="1"/>
    </font>
    <font>
      <sz val="11"/>
      <color rgb="FFFF0000"/>
      <name val="Times New Roman"/>
      <family val="1"/>
    </font>
    <font>
      <b/>
      <i/>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72">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6" fillId="0" borderId="0" xfId="0" applyFont="1"/>
    <xf numFmtId="0" fontId="16" fillId="0" borderId="0" xfId="0" applyFont="1" applyAlignment="1">
      <alignment horizontal="left"/>
    </xf>
    <xf numFmtId="0" fontId="18" fillId="0" borderId="0" xfId="0" applyFont="1"/>
    <xf numFmtId="1" fontId="8" fillId="5" borderId="1" xfId="0" applyNumberFormat="1" applyFont="1" applyFill="1" applyBorder="1" applyAlignment="1">
      <alignment horizontal="center" vertical="center" wrapText="1"/>
    </xf>
    <xf numFmtId="10" fontId="6" fillId="0" borderId="0" xfId="0" applyNumberFormat="1" applyFont="1"/>
    <xf numFmtId="164" fontId="8" fillId="3" borderId="1" xfId="0" applyNumberFormat="1" applyFont="1" applyFill="1" applyBorder="1" applyAlignment="1">
      <alignment horizontal="center" vertical="center" wrapText="1"/>
    </xf>
    <xf numFmtId="164" fontId="8" fillId="6" borderId="1" xfId="0" applyNumberFormat="1" applyFont="1" applyFill="1" applyBorder="1" applyAlignment="1">
      <alignment horizontal="center" vertical="center" wrapText="1"/>
    </xf>
    <xf numFmtId="164" fontId="8" fillId="7" borderId="1" xfId="0" applyNumberFormat="1" applyFont="1" applyFill="1" applyBorder="1" applyAlignment="1">
      <alignment horizontal="center" vertical="center" wrapText="1"/>
    </xf>
    <xf numFmtId="0" fontId="18" fillId="0" borderId="0" xfId="0" applyFont="1" applyAlignment="1">
      <alignment horizontal="center"/>
    </xf>
    <xf numFmtId="0" fontId="14" fillId="0" borderId="0" xfId="0" applyFont="1" applyAlignment="1">
      <alignment horizontal="center" wrapText="1"/>
    </xf>
    <xf numFmtId="0" fontId="15"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9" fillId="3" borderId="0" xfId="0" applyFont="1" applyFill="1" applyAlignment="1">
      <alignment horizontal="left" vertical="center" wrapText="1"/>
    </xf>
    <xf numFmtId="0" fontId="17" fillId="0" borderId="0" xfId="0" applyFont="1" applyAlignment="1">
      <alignment horizontal="center" vertical="center"/>
    </xf>
    <xf numFmtId="0" fontId="6" fillId="0" borderId="0" xfId="0" applyFont="1" applyAlignment="1">
      <alignment horizontal="center"/>
    </xf>
    <xf numFmtId="0" fontId="16" fillId="0" borderId="0" xfId="0" applyFont="1"/>
    <xf numFmtId="0" fontId="20" fillId="0" borderId="0" xfId="0" applyFont="1"/>
    <xf numFmtId="0" fontId="20" fillId="0" borderId="0" xfId="0" applyFont="1" applyAlignment="1">
      <alignment horizontal="left"/>
    </xf>
    <xf numFmtId="0" fontId="21" fillId="2" borderId="1" xfId="0" applyFont="1" applyFill="1" applyBorder="1" applyAlignment="1">
      <alignment horizontal="justify" vertical="center" wrapText="1"/>
    </xf>
    <xf numFmtId="0" fontId="19" fillId="7" borderId="1" xfId="0"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49" fontId="21" fillId="2" borderId="1" xfId="0" applyNumberFormat="1" applyFont="1" applyFill="1" applyBorder="1" applyAlignment="1">
      <alignment horizontal="left" vertical="center" wrapText="1"/>
    </xf>
    <xf numFmtId="1" fontId="19" fillId="8" borderId="4" xfId="0" applyNumberFormat="1" applyFont="1" applyFill="1" applyBorder="1" applyAlignment="1">
      <alignment horizontal="center" vertical="center" wrapText="1"/>
    </xf>
    <xf numFmtId="1" fontId="19" fillId="4" borderId="4" xfId="0" applyNumberFormat="1" applyFont="1" applyFill="1" applyBorder="1" applyAlignment="1">
      <alignment horizontal="center" vertical="center" wrapText="1"/>
    </xf>
    <xf numFmtId="164" fontId="19" fillId="4" borderId="1" xfId="0" applyNumberFormat="1" applyFont="1" applyFill="1" applyBorder="1" applyAlignment="1">
      <alignment horizontal="center" vertical="center" wrapText="1"/>
    </xf>
    <xf numFmtId="0" fontId="22" fillId="0" borderId="0" xfId="0" applyFont="1"/>
    <xf numFmtId="0" fontId="23" fillId="0" borderId="0" xfId="0" applyFont="1" applyAlignment="1">
      <alignment horizontal="center"/>
    </xf>
  </cellXfs>
  <cellStyles count="1">
    <cellStyle name="Normal" xfId="0" builtinId="0"/>
  </cellStyles>
  <dxfs count="0"/>
  <tableStyles count="0" defaultTableStyle="TableStyleMedium2" defaultPivotStyle="PivotStyleLight16"/>
  <colors>
    <mruColors>
      <color rgb="FFFFFF99"/>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0245"/>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3046"/>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5755" cy="1143441"/>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12" name="Straight Connector 11"/>
        <xdr:cNvCxnSpPr/>
      </xdr:nvCxnSpPr>
      <xdr:spPr>
        <a:xfrm>
          <a:off x="6247672" y="742134"/>
          <a:ext cx="176523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0245"/>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0245"/>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a:extLst>
            <a:ext uri="{FF2B5EF4-FFF2-40B4-BE49-F238E27FC236}">
              <a16:creationId xmlns="" xmlns:a16="http://schemas.microsoft.com/office/drawing/2014/main" id="{00000000-0008-0000-0000-000005000000}"/>
            </a:ext>
          </a:extLst>
        </xdr:cNvPr>
        <xdr:cNvGrpSpPr/>
      </xdr:nvGrpSpPr>
      <xdr:grpSpPr>
        <a:xfrm>
          <a:off x="27435" y="0"/>
          <a:ext cx="3255755" cy="1150245"/>
          <a:chOff x="95250" y="47625"/>
          <a:chExt cx="3240751" cy="743585"/>
        </a:xfrm>
      </xdr:grpSpPr>
      <xdr:sp macro="" textlink="">
        <xdr:nvSpPr>
          <xdr:cNvPr id="3" name="Text Box 2">
            <a:extLst>
              <a:ext uri="{FF2B5EF4-FFF2-40B4-BE49-F238E27FC236}">
                <a16:creationId xmlns="" xmlns:a16="http://schemas.microsoft.com/office/drawing/2014/main" id="{00000000-0008-0000-0000-000006000000}"/>
              </a:ext>
            </a:extLst>
          </xdr:cNvPr>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a:extLst>
              <a:ext uri="{FF2B5EF4-FFF2-40B4-BE49-F238E27FC236}">
                <a16:creationId xmlns="" xmlns:a16="http://schemas.microsoft.com/office/drawing/2014/main" id="{00000000-0008-0000-0000-000007000000}"/>
              </a:ext>
            </a:extLst>
          </xdr:cNvPr>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a:extLst>
            <a:ext uri="{FF2B5EF4-FFF2-40B4-BE49-F238E27FC236}">
              <a16:creationId xmlns="" xmlns:a16="http://schemas.microsoft.com/office/drawing/2014/main" id="{00000000-0008-0000-0000-00000C000000}"/>
            </a:ext>
          </a:extLst>
        </xdr:cNvPr>
        <xdr:cNvCxnSpPr/>
      </xdr:nvCxnSpPr>
      <xdr:spPr>
        <a:xfrm>
          <a:off x="6247672" y="742134"/>
          <a:ext cx="17580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2" name="Group 1"/>
        <xdr:cNvGrpSpPr/>
      </xdr:nvGrpSpPr>
      <xdr:grpSpPr>
        <a:xfrm>
          <a:off x="27435" y="0"/>
          <a:ext cx="3255755" cy="1150245"/>
          <a:chOff x="95250" y="47625"/>
          <a:chExt cx="3240751" cy="743585"/>
        </a:xfrm>
      </xdr:grpSpPr>
      <xdr:sp macro="" textlink="">
        <xdr:nvSpPr>
          <xdr:cNvPr id="3"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4" name="Straight Connector 3"/>
          <xdr:cNvCxnSpPr/>
        </xdr:nvCxnSpPr>
        <xdr:spPr>
          <a:xfrm>
            <a:off x="900269" y="513700"/>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5</xdr:col>
      <xdr:colOff>294547</xdr:colOff>
      <xdr:row>2</xdr:row>
      <xdr:rowOff>27759</xdr:rowOff>
    </xdr:from>
    <xdr:to>
      <xdr:col>7</xdr:col>
      <xdr:colOff>547684</xdr:colOff>
      <xdr:row>2</xdr:row>
      <xdr:rowOff>27759</xdr:rowOff>
    </xdr:to>
    <xdr:cxnSp macro="">
      <xdr:nvCxnSpPr>
        <xdr:cNvPr id="5" name="Straight Connector 4"/>
        <xdr:cNvCxnSpPr/>
      </xdr:nvCxnSpPr>
      <xdr:spPr>
        <a:xfrm>
          <a:off x="6247672" y="742134"/>
          <a:ext cx="176761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topLeftCell="A82" zoomScaleNormal="100" workbookViewId="0">
      <selection activeCell="D7" sqref="D7"/>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8" t="s">
        <v>76</v>
      </c>
      <c r="F2" s="48"/>
      <c r="G2" s="48"/>
      <c r="H2" s="48"/>
      <c r="I2" s="48"/>
    </row>
    <row r="5" spans="1:11" ht="47.85" customHeight="1" x14ac:dyDescent="0.3">
      <c r="A5" s="49" t="s">
        <v>77</v>
      </c>
      <c r="B5" s="49"/>
      <c r="C5" s="49"/>
      <c r="D5" s="49"/>
      <c r="E5" s="49"/>
      <c r="F5" s="49"/>
      <c r="G5" s="49"/>
      <c r="H5" s="49"/>
      <c r="I5" s="49"/>
    </row>
    <row r="7" spans="1:11" ht="22.15" customHeight="1" x14ac:dyDescent="0.25">
      <c r="A7" s="40" t="s">
        <v>81</v>
      </c>
      <c r="D7" s="60" t="s">
        <v>239</v>
      </c>
    </row>
    <row r="8" spans="1:11" ht="20.100000000000001" customHeight="1" x14ac:dyDescent="0.25">
      <c r="A8" s="40" t="s">
        <v>79</v>
      </c>
      <c r="D8" s="61" t="s">
        <v>247</v>
      </c>
    </row>
    <row r="9" spans="1:11" ht="21.4" customHeight="1" x14ac:dyDescent="0.25">
      <c r="A9" s="40" t="s">
        <v>78</v>
      </c>
      <c r="D9" s="61" t="s">
        <v>166</v>
      </c>
    </row>
    <row r="10" spans="1:11" ht="20.100000000000001" customHeight="1" x14ac:dyDescent="0.25">
      <c r="A10" s="40" t="s">
        <v>80</v>
      </c>
      <c r="G10" s="62" t="s">
        <v>167</v>
      </c>
      <c r="H10" s="62"/>
      <c r="I10" s="62"/>
    </row>
    <row r="11" spans="1:11" ht="82.7" customHeight="1" thickBot="1" x14ac:dyDescent="0.3">
      <c r="A11" s="57" t="s">
        <v>131</v>
      </c>
      <c r="B11" s="57"/>
      <c r="C11" s="57"/>
      <c r="D11" s="57"/>
      <c r="E11" s="57"/>
      <c r="F11" s="57"/>
      <c r="G11" s="57"/>
      <c r="H11" s="57"/>
      <c r="I11" s="57"/>
    </row>
    <row r="12" spans="1:11" ht="17.25" customHeight="1" thickBot="1" x14ac:dyDescent="0.3">
      <c r="A12" s="52" t="s">
        <v>0</v>
      </c>
      <c r="B12" s="52" t="s">
        <v>1</v>
      </c>
      <c r="C12" s="54" t="s">
        <v>2</v>
      </c>
      <c r="D12" s="55"/>
      <c r="E12" s="56"/>
      <c r="F12" s="54" t="s">
        <v>3</v>
      </c>
      <c r="G12" s="55"/>
      <c r="H12" s="55"/>
      <c r="I12" s="56"/>
    </row>
    <row r="13" spans="1:11" ht="142.5" customHeight="1" thickBot="1" x14ac:dyDescent="0.3">
      <c r="A13" s="53"/>
      <c r="B13" s="53"/>
      <c r="C13" s="22" t="s">
        <v>4</v>
      </c>
      <c r="D13" s="22" t="s">
        <v>5</v>
      </c>
      <c r="E13" s="1" t="s">
        <v>6</v>
      </c>
      <c r="F13" s="1" t="s">
        <v>7</v>
      </c>
      <c r="G13" s="1" t="s">
        <v>8</v>
      </c>
      <c r="H13" s="2" t="s">
        <v>9</v>
      </c>
      <c r="I13" s="1" t="s">
        <v>10</v>
      </c>
    </row>
    <row r="14" spans="1:11" ht="33" customHeight="1" thickBot="1" x14ac:dyDescent="0.3">
      <c r="A14" s="13" t="s">
        <v>11</v>
      </c>
      <c r="B14" s="14">
        <v>20</v>
      </c>
      <c r="C14" s="42">
        <f>C15+C22+C25</f>
        <v>15</v>
      </c>
      <c r="D14" s="15">
        <f>C14/B14</f>
        <v>0.75</v>
      </c>
      <c r="E14" s="42"/>
      <c r="F14" s="42">
        <f t="shared" ref="F14:G14" si="0">F15+F22+F25</f>
        <v>15</v>
      </c>
      <c r="G14" s="42">
        <f t="shared" si="0"/>
        <v>15</v>
      </c>
      <c r="H14" s="15"/>
      <c r="I14" s="24"/>
    </row>
    <row r="15" spans="1:11" ht="16.5" thickBot="1" x14ac:dyDescent="0.3">
      <c r="A15" s="16" t="s">
        <v>12</v>
      </c>
      <c r="B15" s="17">
        <v>12</v>
      </c>
      <c r="C15" s="36">
        <f>SUM(C16:C21)</f>
        <v>9</v>
      </c>
      <c r="D15" s="45">
        <f t="shared" ref="D15:D77" si="1">C15/B15</f>
        <v>0.75</v>
      </c>
      <c r="E15" s="36"/>
      <c r="F15" s="36">
        <f t="shared" ref="F15:G15" si="2">SUM(F16:F21)</f>
        <v>9</v>
      </c>
      <c r="G15" s="36">
        <f t="shared" si="2"/>
        <v>9</v>
      </c>
      <c r="H15" s="18"/>
      <c r="I15" s="17"/>
      <c r="K15" s="43"/>
    </row>
    <row r="16" spans="1:11" ht="156.75" thickBot="1" x14ac:dyDescent="0.3">
      <c r="A16" s="4" t="s">
        <v>13</v>
      </c>
      <c r="B16" s="26">
        <v>2</v>
      </c>
      <c r="C16" s="23">
        <v>2</v>
      </c>
      <c r="D16" s="46">
        <f t="shared" si="1"/>
        <v>1</v>
      </c>
      <c r="E16" s="35" t="s">
        <v>124</v>
      </c>
      <c r="F16" s="33">
        <v>2</v>
      </c>
      <c r="G16" s="11">
        <v>2</v>
      </c>
      <c r="H16" s="12"/>
      <c r="I16" s="35"/>
    </row>
    <row r="17" spans="1:9" ht="48.75" thickBot="1" x14ac:dyDescent="0.3">
      <c r="A17" s="6" t="s">
        <v>14</v>
      </c>
      <c r="B17" s="26">
        <v>2</v>
      </c>
      <c r="C17" s="23">
        <v>1</v>
      </c>
      <c r="D17" s="46">
        <f t="shared" si="1"/>
        <v>0.5</v>
      </c>
      <c r="E17" s="35" t="s">
        <v>168</v>
      </c>
      <c r="F17" s="33">
        <v>1</v>
      </c>
      <c r="G17" s="11">
        <v>1</v>
      </c>
      <c r="H17" s="12"/>
      <c r="I17" s="35" t="s">
        <v>180</v>
      </c>
    </row>
    <row r="18" spans="1:9" ht="36.75" thickBot="1" x14ac:dyDescent="0.3">
      <c r="A18" s="6" t="s">
        <v>15</v>
      </c>
      <c r="B18" s="26">
        <v>2</v>
      </c>
      <c r="C18" s="23">
        <v>2</v>
      </c>
      <c r="D18" s="46">
        <f t="shared" si="1"/>
        <v>1</v>
      </c>
      <c r="E18" s="35" t="s">
        <v>169</v>
      </c>
      <c r="F18" s="33">
        <v>2</v>
      </c>
      <c r="G18" s="11">
        <v>2</v>
      </c>
      <c r="H18" s="12"/>
      <c r="I18" s="35"/>
    </row>
    <row r="19" spans="1:9" ht="120.75" thickBot="1" x14ac:dyDescent="0.3">
      <c r="A19" s="6" t="s">
        <v>16</v>
      </c>
      <c r="B19" s="26">
        <v>2</v>
      </c>
      <c r="C19" s="23">
        <v>2</v>
      </c>
      <c r="D19" s="46">
        <f t="shared" si="1"/>
        <v>1</v>
      </c>
      <c r="E19" s="35" t="s">
        <v>126</v>
      </c>
      <c r="F19" s="33">
        <v>2</v>
      </c>
      <c r="G19" s="11">
        <v>2</v>
      </c>
      <c r="H19" s="12"/>
      <c r="I19" s="35"/>
    </row>
    <row r="20" spans="1:9" ht="72.75" thickBot="1" x14ac:dyDescent="0.3">
      <c r="A20" s="6" t="s">
        <v>17</v>
      </c>
      <c r="B20" s="26">
        <v>2</v>
      </c>
      <c r="C20" s="23">
        <v>2</v>
      </c>
      <c r="D20" s="46">
        <f t="shared" si="1"/>
        <v>1</v>
      </c>
      <c r="E20" s="35" t="s">
        <v>88</v>
      </c>
      <c r="F20" s="33">
        <v>2</v>
      </c>
      <c r="G20" s="11">
        <v>2</v>
      </c>
      <c r="H20" s="12"/>
      <c r="I20" s="35" t="s">
        <v>139</v>
      </c>
    </row>
    <row r="21" spans="1:9" ht="84.75" thickBot="1" x14ac:dyDescent="0.3">
      <c r="A21" s="6" t="s">
        <v>18</v>
      </c>
      <c r="B21" s="26">
        <v>2</v>
      </c>
      <c r="C21" s="23">
        <v>0</v>
      </c>
      <c r="D21" s="46">
        <f t="shared" si="1"/>
        <v>0</v>
      </c>
      <c r="E21" s="35" t="s">
        <v>89</v>
      </c>
      <c r="F21" s="33">
        <v>0</v>
      </c>
      <c r="G21" s="11">
        <v>0</v>
      </c>
      <c r="H21" s="12"/>
      <c r="I21" s="35"/>
    </row>
    <row r="22" spans="1:9" ht="16.5" thickBot="1" x14ac:dyDescent="0.3">
      <c r="A22" s="16" t="s">
        <v>19</v>
      </c>
      <c r="B22" s="17">
        <v>4</v>
      </c>
      <c r="C22" s="36">
        <f>C23+C24</f>
        <v>2</v>
      </c>
      <c r="D22" s="44">
        <f t="shared" si="1"/>
        <v>0.5</v>
      </c>
      <c r="E22" s="36"/>
      <c r="F22" s="36">
        <f t="shared" ref="F22:G22" si="3">F23+F24</f>
        <v>2</v>
      </c>
      <c r="G22" s="36">
        <f t="shared" si="3"/>
        <v>2</v>
      </c>
      <c r="H22" s="18"/>
      <c r="I22" s="28"/>
    </row>
    <row r="23" spans="1:9" ht="180.75" thickBot="1" x14ac:dyDescent="0.3">
      <c r="A23" s="6" t="s">
        <v>20</v>
      </c>
      <c r="B23" s="27">
        <v>2</v>
      </c>
      <c r="C23" s="23">
        <v>1</v>
      </c>
      <c r="D23" s="46">
        <f t="shared" si="1"/>
        <v>0.5</v>
      </c>
      <c r="E23" s="35" t="s">
        <v>246</v>
      </c>
      <c r="F23" s="33">
        <v>1</v>
      </c>
      <c r="G23" s="11">
        <v>1</v>
      </c>
      <c r="H23" s="12"/>
      <c r="I23" s="35"/>
    </row>
    <row r="24" spans="1:9" ht="40.5" thickBot="1" x14ac:dyDescent="0.3">
      <c r="A24" s="4" t="s">
        <v>21</v>
      </c>
      <c r="B24" s="26">
        <v>2</v>
      </c>
      <c r="C24" s="23">
        <v>1</v>
      </c>
      <c r="D24" s="46">
        <f t="shared" si="1"/>
        <v>0.5</v>
      </c>
      <c r="E24" s="35"/>
      <c r="F24" s="33">
        <v>1</v>
      </c>
      <c r="G24" s="11">
        <v>1</v>
      </c>
      <c r="H24" s="12"/>
      <c r="I24" s="35"/>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0.75" thickBot="1" x14ac:dyDescent="0.3">
      <c r="A26" s="6" t="s">
        <v>23</v>
      </c>
      <c r="B26" s="26">
        <v>2</v>
      </c>
      <c r="C26" s="23">
        <v>2</v>
      </c>
      <c r="D26" s="46">
        <f t="shared" si="1"/>
        <v>1</v>
      </c>
      <c r="E26" s="35" t="s">
        <v>172</v>
      </c>
      <c r="F26" s="33">
        <v>2</v>
      </c>
      <c r="G26" s="11">
        <v>2</v>
      </c>
      <c r="H26" s="12"/>
      <c r="I26" s="35"/>
    </row>
    <row r="27" spans="1:9" ht="72.75" thickBot="1" x14ac:dyDescent="0.3">
      <c r="A27" s="4" t="s">
        <v>24</v>
      </c>
      <c r="B27" s="26">
        <v>2</v>
      </c>
      <c r="C27" s="23">
        <v>2</v>
      </c>
      <c r="D27" s="46">
        <f t="shared" si="1"/>
        <v>1</v>
      </c>
      <c r="E27" s="35" t="s">
        <v>173</v>
      </c>
      <c r="F27" s="33">
        <v>2</v>
      </c>
      <c r="G27" s="11">
        <v>2</v>
      </c>
      <c r="H27" s="12"/>
      <c r="I27" s="35" t="s">
        <v>153</v>
      </c>
    </row>
    <row r="28" spans="1:9" ht="16.5" thickBot="1" x14ac:dyDescent="0.3">
      <c r="A28" s="13" t="s">
        <v>25</v>
      </c>
      <c r="B28" s="14">
        <v>52</v>
      </c>
      <c r="C28" s="42">
        <f>C29+C32+C39+C44+C47+C50+C53+C58+C61</f>
        <v>47</v>
      </c>
      <c r="D28" s="15">
        <f t="shared" si="1"/>
        <v>0.90384615384615385</v>
      </c>
      <c r="E28" s="42"/>
      <c r="F28" s="42">
        <f t="shared" ref="F28" si="5">F29+F32+F39+F44+F47+F50+F53+F58+F61</f>
        <v>47</v>
      </c>
      <c r="G28" s="42">
        <f>G29+G32+G39+G44+G47+G50+G53+G58+G61</f>
        <v>47</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174</v>
      </c>
      <c r="F30" s="33">
        <v>2</v>
      </c>
      <c r="G30" s="11">
        <v>2</v>
      </c>
      <c r="H30" s="12"/>
      <c r="I30" s="35"/>
    </row>
    <row r="31" spans="1:9" ht="24.75" thickBot="1" x14ac:dyDescent="0.3">
      <c r="A31" s="6" t="s">
        <v>28</v>
      </c>
      <c r="B31" s="26">
        <v>2</v>
      </c>
      <c r="C31" s="23">
        <v>2</v>
      </c>
      <c r="D31" s="46">
        <f t="shared" si="1"/>
        <v>1</v>
      </c>
      <c r="E31" s="35" t="s">
        <v>175</v>
      </c>
      <c r="F31" s="33">
        <v>2</v>
      </c>
      <c r="G31" s="11">
        <v>2</v>
      </c>
      <c r="H31" s="12"/>
      <c r="I31" s="35"/>
    </row>
    <row r="32" spans="1:9" ht="32.25" thickBot="1" x14ac:dyDescent="0.3">
      <c r="A32" s="16" t="s">
        <v>29</v>
      </c>
      <c r="B32" s="17">
        <v>12</v>
      </c>
      <c r="C32" s="36">
        <f>SUM(C33:C38)</f>
        <v>9</v>
      </c>
      <c r="D32" s="44">
        <f t="shared" si="1"/>
        <v>0.75</v>
      </c>
      <c r="E32" s="36"/>
      <c r="F32" s="36">
        <f t="shared" ref="F32:G32" si="7">SUM(F33:F38)</f>
        <v>9</v>
      </c>
      <c r="G32" s="36">
        <f t="shared" si="7"/>
        <v>9</v>
      </c>
      <c r="H32" s="18"/>
      <c r="I32" s="31"/>
    </row>
    <row r="33" spans="1:9" ht="48.75" thickBot="1" x14ac:dyDescent="0.3">
      <c r="A33" s="7" t="s">
        <v>30</v>
      </c>
      <c r="B33" s="26">
        <v>2</v>
      </c>
      <c r="C33" s="23">
        <v>1</v>
      </c>
      <c r="D33" s="46">
        <f t="shared" si="1"/>
        <v>0.5</v>
      </c>
      <c r="E33" s="35" t="s">
        <v>92</v>
      </c>
      <c r="F33" s="33">
        <v>1</v>
      </c>
      <c r="G33" s="11">
        <v>1</v>
      </c>
      <c r="H33" s="12"/>
      <c r="I33" s="35" t="s">
        <v>181</v>
      </c>
    </row>
    <row r="34" spans="1:9" ht="48.75" thickBot="1" x14ac:dyDescent="0.3">
      <c r="A34" s="6" t="s">
        <v>31</v>
      </c>
      <c r="B34" s="26">
        <v>2</v>
      </c>
      <c r="C34" s="23">
        <v>2</v>
      </c>
      <c r="D34" s="46">
        <f t="shared" si="1"/>
        <v>1</v>
      </c>
      <c r="E34" s="35" t="s">
        <v>93</v>
      </c>
      <c r="F34" s="33">
        <v>2</v>
      </c>
      <c r="G34" s="11">
        <v>2</v>
      </c>
      <c r="H34" s="12"/>
      <c r="I34" s="35" t="s">
        <v>160</v>
      </c>
    </row>
    <row r="35" spans="1:9" ht="36.75" thickBot="1" x14ac:dyDescent="0.3">
      <c r="A35" s="6" t="s">
        <v>32</v>
      </c>
      <c r="B35" s="26">
        <v>2</v>
      </c>
      <c r="C35" s="23">
        <v>2</v>
      </c>
      <c r="D35" s="46">
        <f t="shared" si="1"/>
        <v>1</v>
      </c>
      <c r="E35" s="35" t="s">
        <v>94</v>
      </c>
      <c r="F35" s="33">
        <v>2</v>
      </c>
      <c r="G35" s="11">
        <v>2</v>
      </c>
      <c r="H35" s="12"/>
      <c r="I35" s="35"/>
    </row>
    <row r="36" spans="1:9" ht="48.75" thickBot="1" x14ac:dyDescent="0.3">
      <c r="A36" s="6" t="s">
        <v>33</v>
      </c>
      <c r="B36" s="26">
        <v>2</v>
      </c>
      <c r="C36" s="23">
        <v>2</v>
      </c>
      <c r="D36" s="46">
        <f t="shared" si="1"/>
        <v>1</v>
      </c>
      <c r="E36" s="35" t="s">
        <v>95</v>
      </c>
      <c r="F36" s="33">
        <v>2</v>
      </c>
      <c r="G36" s="11">
        <v>2</v>
      </c>
      <c r="H36" s="12"/>
      <c r="I36" s="35" t="s">
        <v>161</v>
      </c>
    </row>
    <row r="37" spans="1:9" ht="60.75" thickBot="1" x14ac:dyDescent="0.3">
      <c r="A37" s="6" t="s">
        <v>34</v>
      </c>
      <c r="B37" s="26">
        <v>2</v>
      </c>
      <c r="C37" s="23">
        <v>0</v>
      </c>
      <c r="D37" s="46">
        <f t="shared" si="1"/>
        <v>0</v>
      </c>
      <c r="E37" s="35" t="s">
        <v>96</v>
      </c>
      <c r="F37" s="33">
        <v>0</v>
      </c>
      <c r="G37" s="11">
        <v>0</v>
      </c>
      <c r="H37" s="12"/>
      <c r="I37" s="35"/>
    </row>
    <row r="38" spans="1:9" ht="48.75" thickBot="1" x14ac:dyDescent="0.3">
      <c r="A38" s="6" t="s">
        <v>35</v>
      </c>
      <c r="B38" s="26">
        <v>2</v>
      </c>
      <c r="C38" s="23">
        <v>2</v>
      </c>
      <c r="D38" s="46">
        <f t="shared" si="1"/>
        <v>1</v>
      </c>
      <c r="E38" s="35" t="s">
        <v>176</v>
      </c>
      <c r="F38" s="33">
        <v>2</v>
      </c>
      <c r="G38" s="11">
        <v>2</v>
      </c>
      <c r="H38" s="12"/>
      <c r="I38" s="35" t="s">
        <v>162</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60.75" thickBot="1" x14ac:dyDescent="0.3">
      <c r="A40" s="6" t="s">
        <v>37</v>
      </c>
      <c r="B40" s="26">
        <v>2</v>
      </c>
      <c r="C40" s="23">
        <v>2</v>
      </c>
      <c r="D40" s="46">
        <f t="shared" si="1"/>
        <v>1</v>
      </c>
      <c r="E40" s="35" t="s">
        <v>98</v>
      </c>
      <c r="F40" s="33">
        <v>2</v>
      </c>
      <c r="G40" s="11">
        <v>2</v>
      </c>
      <c r="H40" s="12"/>
      <c r="I40" s="35"/>
    </row>
    <row r="41" spans="1:9" ht="72.75" thickBot="1" x14ac:dyDescent="0.3">
      <c r="A41" s="6" t="s">
        <v>38</v>
      </c>
      <c r="B41" s="26">
        <v>2</v>
      </c>
      <c r="C41" s="23">
        <v>2</v>
      </c>
      <c r="D41" s="46">
        <f t="shared" si="1"/>
        <v>1</v>
      </c>
      <c r="E41" s="35" t="s">
        <v>99</v>
      </c>
      <c r="F41" s="33">
        <v>2</v>
      </c>
      <c r="G41" s="11">
        <v>2</v>
      </c>
      <c r="H41" s="12"/>
      <c r="I41" s="35"/>
    </row>
    <row r="42" spans="1:9" ht="84.75" thickBot="1" x14ac:dyDescent="0.3">
      <c r="A42" s="6" t="s">
        <v>39</v>
      </c>
      <c r="B42" s="26">
        <v>2</v>
      </c>
      <c r="C42" s="23">
        <v>2</v>
      </c>
      <c r="D42" s="46">
        <f t="shared" si="1"/>
        <v>1</v>
      </c>
      <c r="E42" s="35" t="s">
        <v>100</v>
      </c>
      <c r="F42" s="33">
        <v>2</v>
      </c>
      <c r="G42" s="11">
        <v>2</v>
      </c>
      <c r="H42" s="12"/>
      <c r="I42" s="35"/>
    </row>
    <row r="43" spans="1:9" ht="48.75" thickBot="1" x14ac:dyDescent="0.3">
      <c r="A43" s="6" t="s">
        <v>40</v>
      </c>
      <c r="B43" s="26">
        <v>2</v>
      </c>
      <c r="C43" s="23">
        <v>2</v>
      </c>
      <c r="D43" s="46">
        <f t="shared" si="1"/>
        <v>1</v>
      </c>
      <c r="E43" s="35" t="s">
        <v>101</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102</v>
      </c>
      <c r="F45" s="33">
        <v>2</v>
      </c>
      <c r="G45" s="11">
        <v>2</v>
      </c>
      <c r="H45" s="12"/>
      <c r="I45" s="35"/>
    </row>
    <row r="46" spans="1:9" ht="72.75" thickBot="1" x14ac:dyDescent="0.3">
      <c r="A46" s="6" t="s">
        <v>43</v>
      </c>
      <c r="B46" s="26">
        <v>2</v>
      </c>
      <c r="C46" s="23">
        <v>2</v>
      </c>
      <c r="D46" s="46">
        <f t="shared" si="1"/>
        <v>1</v>
      </c>
      <c r="E46" s="35" t="s">
        <v>103</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104</v>
      </c>
      <c r="F48" s="33">
        <v>2</v>
      </c>
      <c r="G48" s="11">
        <v>2</v>
      </c>
      <c r="H48" s="12"/>
      <c r="I48" s="35"/>
    </row>
    <row r="49" spans="1:9" ht="48.75" thickBot="1" x14ac:dyDescent="0.3">
      <c r="A49" s="4" t="s">
        <v>75</v>
      </c>
      <c r="B49" s="26">
        <v>2</v>
      </c>
      <c r="C49" s="23">
        <v>2</v>
      </c>
      <c r="D49" s="46">
        <f t="shared" si="1"/>
        <v>1</v>
      </c>
      <c r="E49" s="35" t="s">
        <v>105</v>
      </c>
      <c r="F49" s="33">
        <v>2</v>
      </c>
      <c r="G49" s="11">
        <v>2</v>
      </c>
      <c r="H49" s="12"/>
      <c r="I49" s="35"/>
    </row>
    <row r="50" spans="1:9" ht="32.25" thickBot="1" x14ac:dyDescent="0.3">
      <c r="A50" s="16" t="s">
        <v>46</v>
      </c>
      <c r="B50" s="17">
        <v>4</v>
      </c>
      <c r="C50" s="36">
        <f>C51+C52</f>
        <v>2</v>
      </c>
      <c r="D50" s="44">
        <f t="shared" si="1"/>
        <v>0.5</v>
      </c>
      <c r="E50" s="36"/>
      <c r="F50" s="36">
        <f t="shared" ref="F50:G50" si="11">F51+F52</f>
        <v>2</v>
      </c>
      <c r="G50" s="36">
        <f t="shared" si="11"/>
        <v>2</v>
      </c>
      <c r="H50" s="18"/>
      <c r="I50" s="31"/>
    </row>
    <row r="51" spans="1:9" ht="24.75" thickBot="1" x14ac:dyDescent="0.3">
      <c r="A51" s="6" t="s">
        <v>47</v>
      </c>
      <c r="B51" s="26">
        <v>2</v>
      </c>
      <c r="C51" s="23">
        <v>0</v>
      </c>
      <c r="D51" s="46">
        <f t="shared" si="1"/>
        <v>0</v>
      </c>
      <c r="E51" s="35"/>
      <c r="F51" s="33">
        <v>0</v>
      </c>
      <c r="G51" s="11">
        <v>0</v>
      </c>
      <c r="H51" s="12"/>
      <c r="I51" s="35"/>
    </row>
    <row r="52" spans="1:9" ht="48.75" thickBot="1" x14ac:dyDescent="0.3">
      <c r="A52" s="6" t="s">
        <v>48</v>
      </c>
      <c r="B52" s="26">
        <v>2</v>
      </c>
      <c r="C52" s="23">
        <v>2</v>
      </c>
      <c r="D52" s="46">
        <f t="shared" si="1"/>
        <v>1</v>
      </c>
      <c r="E52" s="35" t="s">
        <v>177</v>
      </c>
      <c r="F52" s="33">
        <v>2</v>
      </c>
      <c r="G52" s="11">
        <v>2</v>
      </c>
      <c r="H52" s="12"/>
      <c r="I52" s="35" t="s">
        <v>182</v>
      </c>
    </row>
    <row r="53" spans="1:9" ht="32.25" thickBot="1" x14ac:dyDescent="0.3">
      <c r="A53" s="19" t="s">
        <v>49</v>
      </c>
      <c r="B53" s="17">
        <v>8</v>
      </c>
      <c r="C53" s="36">
        <f>SUM(C54:C57)</f>
        <v>8</v>
      </c>
      <c r="D53" s="44">
        <f t="shared" si="1"/>
        <v>1</v>
      </c>
      <c r="E53" s="36"/>
      <c r="F53" s="36">
        <f t="shared" ref="F53:G53" si="12">SUM(F54:F57)</f>
        <v>8</v>
      </c>
      <c r="G53" s="36">
        <f t="shared" si="12"/>
        <v>8</v>
      </c>
      <c r="H53" s="18"/>
      <c r="I53" s="31"/>
    </row>
    <row r="54" spans="1:9" ht="84.75" thickBot="1" x14ac:dyDescent="0.3">
      <c r="A54" s="6" t="s">
        <v>50</v>
      </c>
      <c r="B54" s="26">
        <v>2</v>
      </c>
      <c r="C54" s="23">
        <v>2</v>
      </c>
      <c r="D54" s="46">
        <f t="shared" si="1"/>
        <v>1</v>
      </c>
      <c r="E54" s="35" t="s">
        <v>108</v>
      </c>
      <c r="F54" s="33">
        <v>2</v>
      </c>
      <c r="G54" s="11">
        <v>2</v>
      </c>
      <c r="H54" s="12"/>
      <c r="I54" s="35"/>
    </row>
    <row r="55" spans="1:9" ht="48.75" thickBot="1" x14ac:dyDescent="0.3">
      <c r="A55" s="6" t="s">
        <v>51</v>
      </c>
      <c r="B55" s="26">
        <v>2</v>
      </c>
      <c r="C55" s="23">
        <v>2</v>
      </c>
      <c r="D55" s="46">
        <f t="shared" si="1"/>
        <v>1</v>
      </c>
      <c r="E55" s="35" t="s">
        <v>178</v>
      </c>
      <c r="F55" s="33">
        <v>2</v>
      </c>
      <c r="G55" s="11">
        <v>2</v>
      </c>
      <c r="H55" s="12"/>
      <c r="I55" s="35"/>
    </row>
    <row r="56" spans="1:9" ht="72.75" thickBot="1" x14ac:dyDescent="0.3">
      <c r="A56" s="6" t="s">
        <v>52</v>
      </c>
      <c r="B56" s="26">
        <v>2</v>
      </c>
      <c r="C56" s="23">
        <v>2</v>
      </c>
      <c r="D56" s="46">
        <f t="shared" si="1"/>
        <v>1</v>
      </c>
      <c r="E56" s="35" t="s">
        <v>179</v>
      </c>
      <c r="F56" s="33">
        <v>2</v>
      </c>
      <c r="G56" s="11">
        <v>2</v>
      </c>
      <c r="H56" s="12"/>
      <c r="I56" s="35"/>
    </row>
    <row r="57" spans="1:9" ht="108.75" thickBot="1" x14ac:dyDescent="0.3">
      <c r="A57" s="6" t="s">
        <v>53</v>
      </c>
      <c r="B57" s="26">
        <v>2</v>
      </c>
      <c r="C57" s="23">
        <v>2</v>
      </c>
      <c r="D57" s="46">
        <f t="shared" si="1"/>
        <v>1</v>
      </c>
      <c r="E57" s="35" t="s">
        <v>111</v>
      </c>
      <c r="F57" s="33">
        <v>2</v>
      </c>
      <c r="G57" s="11">
        <v>2</v>
      </c>
      <c r="H57" s="12"/>
      <c r="I57" s="35"/>
    </row>
    <row r="58" spans="1:9" ht="32.25" thickBot="1" x14ac:dyDescent="0.3">
      <c r="A58" s="16" t="s">
        <v>54</v>
      </c>
      <c r="B58" s="17">
        <v>4</v>
      </c>
      <c r="C58" s="36">
        <f>C59+C60</f>
        <v>4</v>
      </c>
      <c r="D58" s="44">
        <f t="shared" si="1"/>
        <v>1</v>
      </c>
      <c r="E58" s="36"/>
      <c r="F58" s="36">
        <f t="shared" ref="F58:G58" si="13">F59+F60</f>
        <v>4</v>
      </c>
      <c r="G58" s="36">
        <f t="shared" si="13"/>
        <v>4</v>
      </c>
      <c r="H58" s="18"/>
      <c r="I58" s="17"/>
    </row>
    <row r="59" spans="1:9" ht="96.75" thickBot="1" x14ac:dyDescent="0.3">
      <c r="A59" s="6" t="s">
        <v>55</v>
      </c>
      <c r="B59" s="26">
        <v>2</v>
      </c>
      <c r="C59" s="23">
        <v>2</v>
      </c>
      <c r="D59" s="46">
        <f t="shared" si="1"/>
        <v>1</v>
      </c>
      <c r="E59" s="35" t="s">
        <v>112</v>
      </c>
      <c r="F59" s="33">
        <v>2</v>
      </c>
      <c r="G59" s="11">
        <v>2</v>
      </c>
      <c r="H59" s="12"/>
      <c r="I59" s="35"/>
    </row>
    <row r="60" spans="1:9" ht="72.75" thickBot="1" x14ac:dyDescent="0.3">
      <c r="A60" s="6" t="s">
        <v>56</v>
      </c>
      <c r="B60" s="26">
        <v>2</v>
      </c>
      <c r="C60" s="23">
        <v>2</v>
      </c>
      <c r="D60" s="46">
        <f t="shared" si="1"/>
        <v>1</v>
      </c>
      <c r="E60" s="35" t="s">
        <v>113</v>
      </c>
      <c r="F60" s="33">
        <v>2</v>
      </c>
      <c r="G60" s="11">
        <v>2</v>
      </c>
      <c r="H60" s="12"/>
      <c r="I60" s="35" t="s">
        <v>163</v>
      </c>
    </row>
    <row r="61" spans="1:9" ht="16.5" thickBot="1" x14ac:dyDescent="0.3">
      <c r="A61" s="20" t="s">
        <v>57</v>
      </c>
      <c r="B61" s="17">
        <v>4</v>
      </c>
      <c r="C61" s="36">
        <f>C62+C63</f>
        <v>4</v>
      </c>
      <c r="D61" s="44">
        <f t="shared" si="1"/>
        <v>1</v>
      </c>
      <c r="E61" s="36"/>
      <c r="F61" s="36">
        <f t="shared" ref="F61:G61" si="14">F62+F63</f>
        <v>4</v>
      </c>
      <c r="G61" s="36">
        <f t="shared" si="14"/>
        <v>4</v>
      </c>
      <c r="H61" s="18"/>
      <c r="I61" s="17"/>
    </row>
    <row r="62" spans="1:9" ht="84.75" thickBot="1" x14ac:dyDescent="0.3">
      <c r="A62" s="37" t="s">
        <v>58</v>
      </c>
      <c r="B62" s="26">
        <v>2</v>
      </c>
      <c r="C62" s="23">
        <v>2</v>
      </c>
      <c r="D62" s="46">
        <f t="shared" si="1"/>
        <v>1</v>
      </c>
      <c r="E62" s="35" t="s">
        <v>114</v>
      </c>
      <c r="F62" s="33">
        <v>2</v>
      </c>
      <c r="G62" s="11">
        <v>2</v>
      </c>
      <c r="H62" s="12"/>
      <c r="I62" s="35"/>
    </row>
    <row r="63" spans="1:9" ht="120.75" thickBot="1" x14ac:dyDescent="0.3">
      <c r="A63" s="38" t="s">
        <v>59</v>
      </c>
      <c r="B63" s="26">
        <v>2</v>
      </c>
      <c r="C63" s="23">
        <v>2</v>
      </c>
      <c r="D63" s="46">
        <f t="shared" si="1"/>
        <v>1</v>
      </c>
      <c r="E63" s="35" t="s">
        <v>115</v>
      </c>
      <c r="F63" s="33">
        <v>2</v>
      </c>
      <c r="G63" s="11">
        <v>2</v>
      </c>
      <c r="H63" s="12"/>
      <c r="I63" s="35" t="s">
        <v>139</v>
      </c>
    </row>
    <row r="64" spans="1:9" ht="32.25" thickBot="1" x14ac:dyDescent="0.3">
      <c r="A64" s="21" t="s">
        <v>60</v>
      </c>
      <c r="B64" s="14">
        <v>16</v>
      </c>
      <c r="C64" s="14">
        <f>C65+C70+C73</f>
        <v>8</v>
      </c>
      <c r="D64" s="15">
        <f t="shared" si="1"/>
        <v>0.5</v>
      </c>
      <c r="E64" s="14"/>
      <c r="F64" s="14">
        <f t="shared" ref="F64:G64" si="15">F65+F70+F73</f>
        <v>7</v>
      </c>
      <c r="G64" s="14">
        <f t="shared" si="15"/>
        <v>5</v>
      </c>
      <c r="H64" s="15"/>
      <c r="I64" s="24"/>
    </row>
    <row r="65" spans="1:9" ht="32.25" thickBot="1" x14ac:dyDescent="0.3">
      <c r="A65" s="20" t="s">
        <v>61</v>
      </c>
      <c r="B65" s="17">
        <v>8</v>
      </c>
      <c r="C65" s="36">
        <f>SUM(C66:C69)</f>
        <v>4</v>
      </c>
      <c r="D65" s="44">
        <f t="shared" si="1"/>
        <v>0.5</v>
      </c>
      <c r="E65" s="36"/>
      <c r="F65" s="36">
        <f t="shared" ref="F65:G65" si="16">SUM(F66:F69)</f>
        <v>4</v>
      </c>
      <c r="G65" s="36">
        <f t="shared" si="16"/>
        <v>4</v>
      </c>
      <c r="H65" s="18"/>
      <c r="I65" s="17"/>
    </row>
    <row r="66" spans="1:9" ht="132.75" thickBot="1" x14ac:dyDescent="0.3">
      <c r="A66" s="8" t="s">
        <v>62</v>
      </c>
      <c r="B66" s="26">
        <v>2</v>
      </c>
      <c r="C66" s="23">
        <v>2</v>
      </c>
      <c r="D66" s="46">
        <f t="shared" si="1"/>
        <v>1</v>
      </c>
      <c r="E66" s="35" t="s">
        <v>116</v>
      </c>
      <c r="F66" s="33">
        <v>2</v>
      </c>
      <c r="G66" s="11">
        <v>2</v>
      </c>
      <c r="H66" s="12"/>
      <c r="I66" s="35"/>
    </row>
    <row r="67" spans="1:9" ht="84.75" thickBot="1" x14ac:dyDescent="0.3">
      <c r="A67" s="8" t="s">
        <v>63</v>
      </c>
      <c r="B67" s="26">
        <v>2</v>
      </c>
      <c r="C67" s="23">
        <v>0</v>
      </c>
      <c r="D67" s="46">
        <f t="shared" si="1"/>
        <v>0</v>
      </c>
      <c r="E67" s="35" t="s">
        <v>117</v>
      </c>
      <c r="F67" s="33">
        <v>0</v>
      </c>
      <c r="G67" s="11">
        <v>0</v>
      </c>
      <c r="H67" s="12"/>
      <c r="I67" s="35"/>
    </row>
    <row r="68" spans="1:9" ht="120.75" thickBot="1" x14ac:dyDescent="0.3">
      <c r="A68" s="8" t="s">
        <v>64</v>
      </c>
      <c r="B68" s="26">
        <v>2</v>
      </c>
      <c r="C68" s="23">
        <v>2</v>
      </c>
      <c r="D68" s="46">
        <f t="shared" si="1"/>
        <v>1</v>
      </c>
      <c r="E68" s="35" t="s">
        <v>118</v>
      </c>
      <c r="F68" s="33">
        <v>2</v>
      </c>
      <c r="G68" s="11">
        <v>2</v>
      </c>
      <c r="H68" s="12"/>
      <c r="I68" s="35"/>
    </row>
    <row r="69" spans="1:9" ht="108.75" thickBot="1" x14ac:dyDescent="0.3">
      <c r="A69" s="8" t="s">
        <v>65</v>
      </c>
      <c r="B69" s="26">
        <v>2</v>
      </c>
      <c r="C69" s="23">
        <v>0</v>
      </c>
      <c r="D69" s="46">
        <f t="shared" si="1"/>
        <v>0</v>
      </c>
      <c r="E69" s="35" t="s">
        <v>119</v>
      </c>
      <c r="F69" s="33">
        <v>0</v>
      </c>
      <c r="G69" s="11">
        <v>0</v>
      </c>
      <c r="H69" s="12"/>
      <c r="I69" s="35"/>
    </row>
    <row r="70" spans="1:9" ht="32.25" thickBot="1" x14ac:dyDescent="0.3">
      <c r="A70" s="20" t="s">
        <v>66</v>
      </c>
      <c r="B70" s="17">
        <v>4</v>
      </c>
      <c r="C70" s="36">
        <f>C71+C72</f>
        <v>2</v>
      </c>
      <c r="D70" s="44">
        <f t="shared" si="1"/>
        <v>0.5</v>
      </c>
      <c r="E70" s="36"/>
      <c r="F70" s="36">
        <f t="shared" ref="F70:G70" si="17">F71+F72</f>
        <v>1</v>
      </c>
      <c r="G70" s="36">
        <f t="shared" si="17"/>
        <v>1</v>
      </c>
      <c r="H70" s="18"/>
      <c r="I70" s="17"/>
    </row>
    <row r="71" spans="1:9" ht="48.75" thickBot="1" x14ac:dyDescent="0.3">
      <c r="A71" s="8" t="s">
        <v>67</v>
      </c>
      <c r="B71" s="26">
        <v>2</v>
      </c>
      <c r="C71" s="23">
        <v>2</v>
      </c>
      <c r="D71" s="46">
        <f t="shared" si="1"/>
        <v>1</v>
      </c>
      <c r="E71" s="35" t="s">
        <v>120</v>
      </c>
      <c r="F71" s="33">
        <v>1</v>
      </c>
      <c r="G71" s="11">
        <v>1</v>
      </c>
      <c r="H71" s="12"/>
      <c r="I71" s="35" t="s">
        <v>164</v>
      </c>
    </row>
    <row r="72" spans="1:9" ht="36.75" thickBot="1" x14ac:dyDescent="0.3">
      <c r="A72" s="8" t="s">
        <v>68</v>
      </c>
      <c r="B72" s="26">
        <v>2</v>
      </c>
      <c r="C72" s="23">
        <v>0</v>
      </c>
      <c r="D72" s="46">
        <f t="shared" si="1"/>
        <v>0</v>
      </c>
      <c r="E72" s="35" t="s">
        <v>121</v>
      </c>
      <c r="F72" s="33">
        <v>0</v>
      </c>
      <c r="G72" s="11">
        <v>0</v>
      </c>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122</v>
      </c>
      <c r="F74" s="33">
        <v>2</v>
      </c>
      <c r="G74" s="11">
        <v>2</v>
      </c>
      <c r="H74" s="12"/>
      <c r="I74" s="35"/>
    </row>
    <row r="75" spans="1:9" ht="24.75" thickBot="1" x14ac:dyDescent="0.3">
      <c r="A75" s="37" t="s">
        <v>71</v>
      </c>
      <c r="B75" s="26">
        <v>2</v>
      </c>
      <c r="C75" s="23">
        <v>0</v>
      </c>
      <c r="D75" s="46">
        <f t="shared" si="1"/>
        <v>0</v>
      </c>
      <c r="E75" s="35"/>
      <c r="F75" s="33">
        <v>0</v>
      </c>
      <c r="G75" s="11">
        <v>0</v>
      </c>
      <c r="H75" s="12"/>
      <c r="I75" s="35"/>
    </row>
    <row r="76" spans="1:9" ht="16.5" thickBot="1" x14ac:dyDescent="0.3">
      <c r="A76" s="9" t="s">
        <v>72</v>
      </c>
      <c r="B76" s="25">
        <v>88</v>
      </c>
      <c r="C76" s="10">
        <f>C14+C28+C64</f>
        <v>70</v>
      </c>
      <c r="D76" s="44">
        <f t="shared" si="1"/>
        <v>0.79545454545454541</v>
      </c>
      <c r="E76" s="10"/>
      <c r="F76" s="10">
        <f t="shared" ref="F76:G76" si="19">F14+F28+F64</f>
        <v>69</v>
      </c>
      <c r="G76" s="10">
        <f t="shared" si="19"/>
        <v>67</v>
      </c>
      <c r="H76" s="32"/>
      <c r="I76" s="3"/>
    </row>
    <row r="77" spans="1:9" ht="16.5" thickBot="1" x14ac:dyDescent="0.3">
      <c r="A77" s="9" t="s">
        <v>73</v>
      </c>
      <c r="B77" s="25">
        <v>100</v>
      </c>
      <c r="C77" s="10">
        <f>ROUND((C76/$B$76)*100,0)</f>
        <v>80</v>
      </c>
      <c r="D77" s="44">
        <f t="shared" si="1"/>
        <v>0.8</v>
      </c>
      <c r="E77" s="10"/>
      <c r="F77" s="10">
        <f t="shared" ref="F77:G77" si="20">ROUND((F76/$B$76)*100,0)</f>
        <v>78</v>
      </c>
      <c r="G77" s="10">
        <f t="shared" si="20"/>
        <v>76</v>
      </c>
      <c r="H77" s="32"/>
      <c r="I77" s="3"/>
    </row>
    <row r="78" spans="1:9" ht="16.5" thickBot="1" x14ac:dyDescent="0.3">
      <c r="A78" s="9" t="s">
        <v>74</v>
      </c>
      <c r="B78" s="34"/>
      <c r="C78" s="50" t="str">
        <f>IF(OR(C77&lt;50,C14&lt;$B$14/2,C28&lt;$B$28/2,C64&lt;$B$64/2,C16&lt;$B$16,C30&lt;$B$30),"Không đạt chuẩn",IF(AND(C77&gt;=80,D14&gt;=50%,D28&gt;=50%,D64&gt;=50%,C16=$B$16,C30=$B$30),"Loại A",IF(AND(C77&gt;=65,D14&gt;=50%,D28&gt;=50%,D64&gt;=50%,C16=$B$16,C30=$B$30),"Loại B",IF(AND(C77&gt;=50,D14&gt;=50%,D28&gt;=50%,D64&gt;=50%,C16=$B$16,C30=$B$30),"Loại C"))))</f>
        <v>Loại A</v>
      </c>
      <c r="D78" s="51"/>
      <c r="E78" s="5"/>
      <c r="F78" s="3"/>
      <c r="G78" s="50"/>
      <c r="H78" s="51"/>
      <c r="I78" s="5"/>
    </row>
    <row r="81" spans="1:9" ht="16.5" x14ac:dyDescent="0.25">
      <c r="A81" s="58" t="s">
        <v>86</v>
      </c>
      <c r="B81" s="58"/>
      <c r="C81" s="58"/>
      <c r="D81" s="58"/>
      <c r="G81" s="59" t="s">
        <v>85</v>
      </c>
      <c r="H81" s="59"/>
      <c r="I81" s="59"/>
    </row>
    <row r="82" spans="1:9" s="41" customFormat="1" ht="14.25" x14ac:dyDescent="0.2">
      <c r="A82" s="47" t="s">
        <v>82</v>
      </c>
      <c r="B82" s="47"/>
      <c r="C82" s="47"/>
      <c r="D82" s="47"/>
      <c r="G82" s="47" t="s">
        <v>83</v>
      </c>
      <c r="H82" s="47"/>
      <c r="I82" s="47"/>
    </row>
    <row r="83" spans="1:9" x14ac:dyDescent="0.25">
      <c r="A83" s="59" t="s">
        <v>84</v>
      </c>
      <c r="B83" s="59"/>
      <c r="C83" s="59"/>
      <c r="D83" s="59"/>
      <c r="G83" s="59" t="s">
        <v>84</v>
      </c>
      <c r="H83" s="59"/>
      <c r="I83" s="59"/>
    </row>
    <row r="88" spans="1:9" x14ac:dyDescent="0.25">
      <c r="A88" s="71" t="s">
        <v>165</v>
      </c>
      <c r="B88" s="71"/>
      <c r="C88" s="71"/>
      <c r="D88" s="71"/>
      <c r="G88" s="47" t="s">
        <v>134</v>
      </c>
      <c r="H88" s="47"/>
      <c r="I88" s="47"/>
    </row>
  </sheetData>
  <mergeCells count="18">
    <mergeCell ref="A83:D83"/>
    <mergeCell ref="G83:I83"/>
    <mergeCell ref="A88:D88"/>
    <mergeCell ref="G88:I88"/>
    <mergeCell ref="C78:D78"/>
    <mergeCell ref="G78:H78"/>
    <mergeCell ref="A81:D81"/>
    <mergeCell ref="G81:I81"/>
    <mergeCell ref="A82:D82"/>
    <mergeCell ref="G82:I82"/>
    <mergeCell ref="E2:I2"/>
    <mergeCell ref="A5:I5"/>
    <mergeCell ref="G10:I10"/>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tabSelected="1" zoomScale="85" zoomScaleNormal="85" workbookViewId="0">
      <selection activeCell="J5" sqref="J5"/>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8" t="s">
        <v>76</v>
      </c>
      <c r="F2" s="48"/>
      <c r="G2" s="48"/>
      <c r="H2" s="48"/>
      <c r="I2" s="48"/>
    </row>
    <row r="5" spans="1:11" ht="47.85" customHeight="1" x14ac:dyDescent="0.3">
      <c r="A5" s="49" t="s">
        <v>77</v>
      </c>
      <c r="B5" s="49"/>
      <c r="C5" s="49"/>
      <c r="D5" s="49"/>
      <c r="E5" s="49"/>
      <c r="F5" s="49"/>
      <c r="G5" s="49"/>
      <c r="H5" s="49"/>
      <c r="I5" s="49"/>
    </row>
    <row r="7" spans="1:11" ht="22.15" customHeight="1" x14ac:dyDescent="0.25">
      <c r="A7" s="40" t="s">
        <v>81</v>
      </c>
      <c r="D7" s="40" t="s">
        <v>136</v>
      </c>
    </row>
    <row r="8" spans="1:11" ht="20.100000000000001" customHeight="1" x14ac:dyDescent="0.25">
      <c r="A8" s="40" t="s">
        <v>79</v>
      </c>
      <c r="D8" s="40" t="s">
        <v>138</v>
      </c>
    </row>
    <row r="9" spans="1:11" ht="21.4" customHeight="1" x14ac:dyDescent="0.25">
      <c r="A9" s="40" t="s">
        <v>78</v>
      </c>
      <c r="D9" s="40" t="s">
        <v>137</v>
      </c>
    </row>
    <row r="10" spans="1:11" ht="20.100000000000001" customHeight="1" x14ac:dyDescent="0.25">
      <c r="A10" s="40" t="s">
        <v>80</v>
      </c>
      <c r="H10" s="40" t="s">
        <v>249</v>
      </c>
    </row>
    <row r="11" spans="1:11" ht="82.7" customHeight="1" thickBot="1" x14ac:dyDescent="0.3">
      <c r="A11" s="57" t="s">
        <v>131</v>
      </c>
      <c r="B11" s="57"/>
      <c r="C11" s="57"/>
      <c r="D11" s="57"/>
      <c r="E11" s="57"/>
      <c r="F11" s="57"/>
      <c r="G11" s="57"/>
      <c r="H11" s="57"/>
      <c r="I11" s="57"/>
    </row>
    <row r="12" spans="1:11" ht="17.25" customHeight="1" thickBot="1" x14ac:dyDescent="0.3">
      <c r="A12" s="52" t="s">
        <v>0</v>
      </c>
      <c r="B12" s="52" t="s">
        <v>1</v>
      </c>
      <c r="C12" s="54" t="s">
        <v>2</v>
      </c>
      <c r="D12" s="55"/>
      <c r="E12" s="56"/>
      <c r="F12" s="54" t="s">
        <v>3</v>
      </c>
      <c r="G12" s="55"/>
      <c r="H12" s="55"/>
      <c r="I12" s="56"/>
    </row>
    <row r="13" spans="1:11" ht="142.5" customHeight="1" thickBot="1" x14ac:dyDescent="0.3">
      <c r="A13" s="53"/>
      <c r="B13" s="53"/>
      <c r="C13" s="22" t="s">
        <v>4</v>
      </c>
      <c r="D13" s="22" t="s">
        <v>5</v>
      </c>
      <c r="E13" s="1" t="s">
        <v>6</v>
      </c>
      <c r="F13" s="1" t="s">
        <v>7</v>
      </c>
      <c r="G13" s="1" t="s">
        <v>8</v>
      </c>
      <c r="H13" s="2" t="s">
        <v>9</v>
      </c>
      <c r="I13" s="1" t="s">
        <v>10</v>
      </c>
    </row>
    <row r="14" spans="1:11" ht="33" customHeight="1" thickBot="1" x14ac:dyDescent="0.3">
      <c r="A14" s="13" t="s">
        <v>11</v>
      </c>
      <c r="B14" s="14">
        <v>20</v>
      </c>
      <c r="C14" s="42">
        <f>C15+C22+C25</f>
        <v>18</v>
      </c>
      <c r="D14" s="15">
        <f>C14/B14</f>
        <v>0.9</v>
      </c>
      <c r="E14" s="42"/>
      <c r="F14" s="42">
        <f t="shared" ref="F14:G14" si="0">F15+F22+F25</f>
        <v>17</v>
      </c>
      <c r="G14" s="42">
        <f t="shared" si="0"/>
        <v>17</v>
      </c>
      <c r="H14" s="15"/>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c r="I15" s="17"/>
      <c r="K15" s="43"/>
    </row>
    <row r="16" spans="1:11" ht="156.75" thickBot="1" x14ac:dyDescent="0.3">
      <c r="A16" s="4" t="s">
        <v>13</v>
      </c>
      <c r="B16" s="26">
        <v>2</v>
      </c>
      <c r="C16" s="23">
        <v>2</v>
      </c>
      <c r="D16" s="46">
        <f t="shared" si="1"/>
        <v>1</v>
      </c>
      <c r="E16" s="35" t="s">
        <v>124</v>
      </c>
      <c r="F16" s="33">
        <v>2</v>
      </c>
      <c r="G16" s="11">
        <v>2</v>
      </c>
      <c r="H16" s="12"/>
      <c r="I16" s="35"/>
    </row>
    <row r="17" spans="1:9" ht="72.75" thickBot="1" x14ac:dyDescent="0.3">
      <c r="A17" s="6" t="s">
        <v>14</v>
      </c>
      <c r="B17" s="26">
        <v>2</v>
      </c>
      <c r="C17" s="23">
        <v>2</v>
      </c>
      <c r="D17" s="46">
        <f t="shared" si="1"/>
        <v>1</v>
      </c>
      <c r="E17" s="35" t="s">
        <v>87</v>
      </c>
      <c r="F17" s="33">
        <v>2</v>
      </c>
      <c r="G17" s="11">
        <v>2</v>
      </c>
      <c r="H17" s="12"/>
      <c r="I17" s="35"/>
    </row>
    <row r="18" spans="1:9" ht="96.75" thickBot="1" x14ac:dyDescent="0.3">
      <c r="A18" s="6" t="s">
        <v>15</v>
      </c>
      <c r="B18" s="26">
        <v>2</v>
      </c>
      <c r="C18" s="23">
        <v>2</v>
      </c>
      <c r="D18" s="46">
        <f t="shared" si="1"/>
        <v>1</v>
      </c>
      <c r="E18" s="35" t="s">
        <v>125</v>
      </c>
      <c r="F18" s="33">
        <v>2</v>
      </c>
      <c r="G18" s="11">
        <v>2</v>
      </c>
      <c r="H18" s="12"/>
      <c r="I18" s="35"/>
    </row>
    <row r="19" spans="1:9" ht="120.75" thickBot="1" x14ac:dyDescent="0.3">
      <c r="A19" s="6" t="s">
        <v>16</v>
      </c>
      <c r="B19" s="26">
        <v>2</v>
      </c>
      <c r="C19" s="23">
        <v>2</v>
      </c>
      <c r="D19" s="46">
        <f t="shared" si="1"/>
        <v>1</v>
      </c>
      <c r="E19" s="35" t="s">
        <v>126</v>
      </c>
      <c r="F19" s="33">
        <v>2</v>
      </c>
      <c r="G19" s="11">
        <v>2</v>
      </c>
      <c r="H19" s="12"/>
      <c r="I19" s="35"/>
    </row>
    <row r="20" spans="1:9" ht="72.75" thickBot="1" x14ac:dyDescent="0.3">
      <c r="A20" s="6" t="s">
        <v>17</v>
      </c>
      <c r="B20" s="26">
        <v>2</v>
      </c>
      <c r="C20" s="23">
        <v>2</v>
      </c>
      <c r="D20" s="46">
        <f t="shared" si="1"/>
        <v>1</v>
      </c>
      <c r="E20" s="35" t="s">
        <v>88</v>
      </c>
      <c r="F20" s="33">
        <v>2</v>
      </c>
      <c r="G20" s="11">
        <v>2</v>
      </c>
      <c r="H20" s="12"/>
      <c r="I20" s="35" t="s">
        <v>139</v>
      </c>
    </row>
    <row r="21" spans="1:9" ht="84.75" thickBot="1" x14ac:dyDescent="0.3">
      <c r="A21" s="6" t="s">
        <v>18</v>
      </c>
      <c r="B21" s="26">
        <v>2</v>
      </c>
      <c r="C21" s="23">
        <v>0</v>
      </c>
      <c r="D21" s="46">
        <f t="shared" si="1"/>
        <v>0</v>
      </c>
      <c r="E21" s="35" t="s">
        <v>89</v>
      </c>
      <c r="F21" s="33">
        <v>0</v>
      </c>
      <c r="G21" s="11">
        <v>0</v>
      </c>
      <c r="H21" s="12"/>
      <c r="I21" s="35"/>
    </row>
    <row r="22" spans="1:9" ht="16.5" thickBot="1" x14ac:dyDescent="0.3">
      <c r="A22" s="16" t="s">
        <v>19</v>
      </c>
      <c r="B22" s="17">
        <v>4</v>
      </c>
      <c r="C22" s="36">
        <f>C23+C24</f>
        <v>4</v>
      </c>
      <c r="D22" s="44">
        <f t="shared" si="1"/>
        <v>1</v>
      </c>
      <c r="E22" s="36"/>
      <c r="F22" s="36">
        <f t="shared" ref="F22:G22" si="3">F23+F24</f>
        <v>3</v>
      </c>
      <c r="G22" s="36">
        <f t="shared" si="3"/>
        <v>3</v>
      </c>
      <c r="H22" s="18"/>
      <c r="I22" s="28"/>
    </row>
    <row r="23" spans="1:9" ht="276.75" thickBot="1" x14ac:dyDescent="0.3">
      <c r="A23" s="6" t="s">
        <v>20</v>
      </c>
      <c r="B23" s="27">
        <v>2</v>
      </c>
      <c r="C23" s="23">
        <v>2</v>
      </c>
      <c r="D23" s="46">
        <f t="shared" si="1"/>
        <v>1</v>
      </c>
      <c r="E23" s="35" t="s">
        <v>127</v>
      </c>
      <c r="F23" s="33">
        <v>2</v>
      </c>
      <c r="G23" s="11">
        <v>2</v>
      </c>
      <c r="H23" s="12"/>
      <c r="I23" s="35"/>
    </row>
    <row r="24" spans="1:9" ht="120.75" thickBot="1" x14ac:dyDescent="0.3">
      <c r="A24" s="4" t="s">
        <v>21</v>
      </c>
      <c r="B24" s="26">
        <v>2</v>
      </c>
      <c r="C24" s="23">
        <v>2</v>
      </c>
      <c r="D24" s="46">
        <f t="shared" si="1"/>
        <v>1</v>
      </c>
      <c r="E24" s="35" t="s">
        <v>128</v>
      </c>
      <c r="F24" s="33">
        <v>1</v>
      </c>
      <c r="G24" s="11">
        <v>1</v>
      </c>
      <c r="H24" s="12"/>
      <c r="I24" s="35" t="s">
        <v>140</v>
      </c>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0.75" thickBot="1" x14ac:dyDescent="0.3">
      <c r="A26" s="6" t="s">
        <v>23</v>
      </c>
      <c r="B26" s="26">
        <v>2</v>
      </c>
      <c r="C26" s="23">
        <v>2</v>
      </c>
      <c r="D26" s="46">
        <f t="shared" si="1"/>
        <v>1</v>
      </c>
      <c r="E26" s="35" t="s">
        <v>129</v>
      </c>
      <c r="F26" s="33">
        <v>2</v>
      </c>
      <c r="G26" s="11">
        <v>2</v>
      </c>
      <c r="H26" s="12"/>
      <c r="I26" s="35"/>
    </row>
    <row r="27" spans="1:9" ht="96.75" thickBot="1" x14ac:dyDescent="0.3">
      <c r="A27" s="4" t="s">
        <v>24</v>
      </c>
      <c r="B27" s="26">
        <v>2</v>
      </c>
      <c r="C27" s="23">
        <v>2</v>
      </c>
      <c r="D27" s="46">
        <f t="shared" si="1"/>
        <v>1</v>
      </c>
      <c r="E27" s="35" t="s">
        <v>90</v>
      </c>
      <c r="F27" s="33">
        <v>2</v>
      </c>
      <c r="G27" s="11">
        <v>2</v>
      </c>
      <c r="H27" s="12"/>
      <c r="I27" s="35" t="s">
        <v>141</v>
      </c>
    </row>
    <row r="28" spans="1:9" ht="16.5" thickBot="1" x14ac:dyDescent="0.3">
      <c r="A28" s="13" t="s">
        <v>25</v>
      </c>
      <c r="B28" s="14">
        <v>52</v>
      </c>
      <c r="C28" s="42">
        <f>C29+C32+C39+C44+C47+C50+C53+C58+C61</f>
        <v>48</v>
      </c>
      <c r="D28" s="15">
        <f t="shared" si="1"/>
        <v>0.92307692307692313</v>
      </c>
      <c r="E28" s="42"/>
      <c r="F28" s="42">
        <f t="shared" ref="F28" si="5">F29+F32+F39+F44+F47+F50+F53+F58+F61</f>
        <v>50</v>
      </c>
      <c r="G28" s="42">
        <f>G29+G32+G39+G44+G47+G50+G53+G58+G61</f>
        <v>50</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130</v>
      </c>
      <c r="F30" s="33">
        <v>2</v>
      </c>
      <c r="G30" s="11">
        <v>2</v>
      </c>
      <c r="H30" s="12"/>
      <c r="I30" s="35" t="s">
        <v>142</v>
      </c>
    </row>
    <row r="31" spans="1:9" ht="27.75" customHeight="1" thickBot="1" x14ac:dyDescent="0.3">
      <c r="A31" s="6" t="s">
        <v>28</v>
      </c>
      <c r="B31" s="26">
        <v>2</v>
      </c>
      <c r="C31" s="23">
        <v>2</v>
      </c>
      <c r="D31" s="46">
        <f t="shared" si="1"/>
        <v>1</v>
      </c>
      <c r="E31" s="35" t="s">
        <v>91</v>
      </c>
      <c r="F31" s="33">
        <v>2</v>
      </c>
      <c r="G31" s="11">
        <v>2</v>
      </c>
      <c r="H31" s="12"/>
      <c r="I31" s="35"/>
    </row>
    <row r="32" spans="1:9" ht="32.25" thickBot="1" x14ac:dyDescent="0.3">
      <c r="A32" s="16" t="s">
        <v>29</v>
      </c>
      <c r="B32" s="17">
        <v>12</v>
      </c>
      <c r="C32" s="36">
        <f>SUM(C33:C38)</f>
        <v>10</v>
      </c>
      <c r="D32" s="44">
        <f t="shared" si="1"/>
        <v>0.83333333333333337</v>
      </c>
      <c r="E32" s="36"/>
      <c r="F32" s="36">
        <f t="shared" ref="F32:G32" si="7">SUM(F33:F38)</f>
        <v>10</v>
      </c>
      <c r="G32" s="36">
        <f t="shared" si="7"/>
        <v>10</v>
      </c>
      <c r="H32" s="18"/>
      <c r="I32" s="31"/>
    </row>
    <row r="33" spans="1:9" ht="84.75" thickBot="1" x14ac:dyDescent="0.3">
      <c r="A33" s="7" t="s">
        <v>30</v>
      </c>
      <c r="B33" s="26">
        <v>2</v>
      </c>
      <c r="C33" s="23">
        <v>2</v>
      </c>
      <c r="D33" s="46">
        <f t="shared" si="1"/>
        <v>1</v>
      </c>
      <c r="E33" s="35" t="s">
        <v>92</v>
      </c>
      <c r="F33" s="33">
        <v>2</v>
      </c>
      <c r="G33" s="11">
        <v>2</v>
      </c>
      <c r="H33" s="12"/>
      <c r="I33" s="35" t="s">
        <v>143</v>
      </c>
    </row>
    <row r="34" spans="1:9" ht="48.75" thickBot="1" x14ac:dyDescent="0.3">
      <c r="A34" s="6" t="s">
        <v>31</v>
      </c>
      <c r="B34" s="26">
        <v>2</v>
      </c>
      <c r="C34" s="23">
        <v>2</v>
      </c>
      <c r="D34" s="46">
        <f t="shared" si="1"/>
        <v>1</v>
      </c>
      <c r="E34" s="35" t="s">
        <v>93</v>
      </c>
      <c r="F34" s="33">
        <v>2</v>
      </c>
      <c r="G34" s="11">
        <v>2</v>
      </c>
      <c r="H34" s="12"/>
      <c r="I34" s="35" t="s">
        <v>144</v>
      </c>
    </row>
    <row r="35" spans="1:9" ht="36.75" thickBot="1" x14ac:dyDescent="0.3">
      <c r="A35" s="6" t="s">
        <v>32</v>
      </c>
      <c r="B35" s="26">
        <v>2</v>
      </c>
      <c r="C35" s="23">
        <v>2</v>
      </c>
      <c r="D35" s="46">
        <f t="shared" si="1"/>
        <v>1</v>
      </c>
      <c r="E35" s="35" t="s">
        <v>94</v>
      </c>
      <c r="F35" s="33">
        <v>2</v>
      </c>
      <c r="G35" s="11">
        <v>2</v>
      </c>
      <c r="H35" s="12"/>
      <c r="I35" s="35"/>
    </row>
    <row r="36" spans="1:9" ht="48.75" thickBot="1" x14ac:dyDescent="0.3">
      <c r="A36" s="6" t="s">
        <v>33</v>
      </c>
      <c r="B36" s="26">
        <v>2</v>
      </c>
      <c r="C36" s="23">
        <v>2</v>
      </c>
      <c r="D36" s="46">
        <f t="shared" si="1"/>
        <v>1</v>
      </c>
      <c r="E36" s="35" t="s">
        <v>95</v>
      </c>
      <c r="F36" s="33">
        <v>2</v>
      </c>
      <c r="G36" s="11">
        <v>2</v>
      </c>
      <c r="H36" s="12"/>
      <c r="I36" s="35" t="s">
        <v>145</v>
      </c>
    </row>
    <row r="37" spans="1:9" ht="60.75" thickBot="1" x14ac:dyDescent="0.3">
      <c r="A37" s="6" t="s">
        <v>34</v>
      </c>
      <c r="B37" s="26">
        <v>2</v>
      </c>
      <c r="C37" s="23">
        <v>0</v>
      </c>
      <c r="D37" s="46">
        <f t="shared" si="1"/>
        <v>0</v>
      </c>
      <c r="E37" s="35" t="s">
        <v>96</v>
      </c>
      <c r="F37" s="33">
        <v>0</v>
      </c>
      <c r="G37" s="11">
        <v>0</v>
      </c>
      <c r="H37" s="12"/>
      <c r="I37" s="35"/>
    </row>
    <row r="38" spans="1:9" ht="96.75" thickBot="1" x14ac:dyDescent="0.3">
      <c r="A38" s="6" t="s">
        <v>35</v>
      </c>
      <c r="B38" s="26">
        <v>2</v>
      </c>
      <c r="C38" s="23">
        <v>2</v>
      </c>
      <c r="D38" s="46">
        <f t="shared" si="1"/>
        <v>1</v>
      </c>
      <c r="E38" s="35" t="s">
        <v>97</v>
      </c>
      <c r="F38" s="33">
        <v>2</v>
      </c>
      <c r="G38" s="11">
        <v>2</v>
      </c>
      <c r="H38" s="12"/>
      <c r="I38" s="35" t="s">
        <v>146</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52.5" customHeight="1" thickBot="1" x14ac:dyDescent="0.3">
      <c r="A40" s="6" t="s">
        <v>37</v>
      </c>
      <c r="B40" s="26">
        <v>2</v>
      </c>
      <c r="C40" s="23">
        <v>2</v>
      </c>
      <c r="D40" s="46">
        <f t="shared" si="1"/>
        <v>1</v>
      </c>
      <c r="E40" s="35" t="s">
        <v>98</v>
      </c>
      <c r="F40" s="33">
        <v>2</v>
      </c>
      <c r="G40" s="11">
        <v>2</v>
      </c>
      <c r="H40" s="12"/>
      <c r="I40" s="35"/>
    </row>
    <row r="41" spans="1:9" ht="72.75" thickBot="1" x14ac:dyDescent="0.3">
      <c r="A41" s="6" t="s">
        <v>38</v>
      </c>
      <c r="B41" s="26">
        <v>2</v>
      </c>
      <c r="C41" s="23">
        <v>2</v>
      </c>
      <c r="D41" s="46">
        <f t="shared" si="1"/>
        <v>1</v>
      </c>
      <c r="E41" s="35" t="s">
        <v>99</v>
      </c>
      <c r="F41" s="33">
        <v>2</v>
      </c>
      <c r="G41" s="11">
        <v>2</v>
      </c>
      <c r="H41" s="12"/>
      <c r="I41" s="35"/>
    </row>
    <row r="42" spans="1:9" ht="49.5" customHeight="1" thickBot="1" x14ac:dyDescent="0.3">
      <c r="A42" s="6" t="s">
        <v>39</v>
      </c>
      <c r="B42" s="26">
        <v>2</v>
      </c>
      <c r="C42" s="23">
        <v>2</v>
      </c>
      <c r="D42" s="46">
        <f t="shared" si="1"/>
        <v>1</v>
      </c>
      <c r="E42" s="35" t="s">
        <v>100</v>
      </c>
      <c r="F42" s="33">
        <v>2</v>
      </c>
      <c r="G42" s="11">
        <v>2</v>
      </c>
      <c r="H42" s="12"/>
      <c r="I42" s="35"/>
    </row>
    <row r="43" spans="1:9" ht="44.25" customHeight="1" thickBot="1" x14ac:dyDescent="0.3">
      <c r="A43" s="6" t="s">
        <v>40</v>
      </c>
      <c r="B43" s="26">
        <v>2</v>
      </c>
      <c r="C43" s="23">
        <v>2</v>
      </c>
      <c r="D43" s="46">
        <f t="shared" si="1"/>
        <v>1</v>
      </c>
      <c r="E43" s="35" t="s">
        <v>101</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102</v>
      </c>
      <c r="F45" s="33">
        <v>2</v>
      </c>
      <c r="G45" s="11">
        <v>2</v>
      </c>
      <c r="H45" s="12"/>
      <c r="I45" s="35"/>
    </row>
    <row r="46" spans="1:9" ht="72.75" thickBot="1" x14ac:dyDescent="0.3">
      <c r="A46" s="6" t="s">
        <v>43</v>
      </c>
      <c r="B46" s="26">
        <v>2</v>
      </c>
      <c r="C46" s="23">
        <v>2</v>
      </c>
      <c r="D46" s="46">
        <f t="shared" si="1"/>
        <v>1</v>
      </c>
      <c r="E46" s="35" t="s">
        <v>103</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104</v>
      </c>
      <c r="F48" s="33">
        <v>2</v>
      </c>
      <c r="G48" s="11">
        <v>2</v>
      </c>
      <c r="H48" s="12"/>
      <c r="I48" s="35"/>
    </row>
    <row r="49" spans="1:9" ht="48.75" thickBot="1" x14ac:dyDescent="0.3">
      <c r="A49" s="4" t="s">
        <v>75</v>
      </c>
      <c r="B49" s="26">
        <v>2</v>
      </c>
      <c r="C49" s="23">
        <v>2</v>
      </c>
      <c r="D49" s="46">
        <f t="shared" si="1"/>
        <v>1</v>
      </c>
      <c r="E49" s="35" t="s">
        <v>105</v>
      </c>
      <c r="F49" s="33">
        <v>2</v>
      </c>
      <c r="G49" s="11">
        <v>2</v>
      </c>
      <c r="H49" s="12"/>
      <c r="I49" s="35"/>
    </row>
    <row r="50" spans="1:9" ht="32.25" thickBot="1" x14ac:dyDescent="0.3">
      <c r="A50" s="16" t="s">
        <v>46</v>
      </c>
      <c r="B50" s="17">
        <v>4</v>
      </c>
      <c r="C50" s="36">
        <f>C51+C52</f>
        <v>4</v>
      </c>
      <c r="D50" s="44">
        <f t="shared" si="1"/>
        <v>1</v>
      </c>
      <c r="E50" s="36"/>
      <c r="F50" s="36">
        <f t="shared" ref="F50:G50" si="11">F51+F52</f>
        <v>4</v>
      </c>
      <c r="G50" s="36">
        <f t="shared" si="11"/>
        <v>4</v>
      </c>
      <c r="H50" s="18"/>
      <c r="I50" s="31"/>
    </row>
    <row r="51" spans="1:9" ht="96.75" thickBot="1" x14ac:dyDescent="0.3">
      <c r="A51" s="6" t="s">
        <v>47</v>
      </c>
      <c r="B51" s="26">
        <v>2</v>
      </c>
      <c r="C51" s="23">
        <v>2</v>
      </c>
      <c r="D51" s="46">
        <f t="shared" si="1"/>
        <v>1</v>
      </c>
      <c r="E51" s="35" t="s">
        <v>106</v>
      </c>
      <c r="F51" s="33">
        <v>2</v>
      </c>
      <c r="G51" s="11">
        <v>2</v>
      </c>
      <c r="H51" s="12"/>
      <c r="I51" s="35" t="s">
        <v>147</v>
      </c>
    </row>
    <row r="52" spans="1:9" ht="156.75" thickBot="1" x14ac:dyDescent="0.3">
      <c r="A52" s="6" t="s">
        <v>48</v>
      </c>
      <c r="B52" s="26">
        <v>2</v>
      </c>
      <c r="C52" s="23">
        <v>2</v>
      </c>
      <c r="D52" s="46">
        <f t="shared" si="1"/>
        <v>1</v>
      </c>
      <c r="E52" s="35" t="s">
        <v>107</v>
      </c>
      <c r="F52" s="33">
        <v>2</v>
      </c>
      <c r="G52" s="11">
        <v>2</v>
      </c>
      <c r="H52" s="12"/>
      <c r="I52" s="35"/>
    </row>
    <row r="53" spans="1:9" ht="32.25" thickBot="1" x14ac:dyDescent="0.3">
      <c r="A53" s="19" t="s">
        <v>49</v>
      </c>
      <c r="B53" s="17">
        <v>8</v>
      </c>
      <c r="C53" s="36">
        <f>SUM(C54:C57)</f>
        <v>8</v>
      </c>
      <c r="D53" s="44">
        <f t="shared" si="1"/>
        <v>1</v>
      </c>
      <c r="E53" s="36"/>
      <c r="F53" s="36">
        <f t="shared" ref="F53:G53" si="12">SUM(F54:F57)</f>
        <v>8</v>
      </c>
      <c r="G53" s="36">
        <f t="shared" si="12"/>
        <v>8</v>
      </c>
      <c r="H53" s="18"/>
      <c r="I53" s="31"/>
    </row>
    <row r="54" spans="1:9" ht="84.75" thickBot="1" x14ac:dyDescent="0.3">
      <c r="A54" s="6" t="s">
        <v>50</v>
      </c>
      <c r="B54" s="26">
        <v>2</v>
      </c>
      <c r="C54" s="23">
        <v>2</v>
      </c>
      <c r="D54" s="46">
        <f t="shared" si="1"/>
        <v>1</v>
      </c>
      <c r="E54" s="35" t="s">
        <v>108</v>
      </c>
      <c r="F54" s="33">
        <v>2</v>
      </c>
      <c r="G54" s="11">
        <v>2</v>
      </c>
      <c r="H54" s="12"/>
      <c r="I54" s="35"/>
    </row>
    <row r="55" spans="1:9" ht="108.75" thickBot="1" x14ac:dyDescent="0.3">
      <c r="A55" s="6" t="s">
        <v>51</v>
      </c>
      <c r="B55" s="26">
        <v>2</v>
      </c>
      <c r="C55" s="23">
        <v>2</v>
      </c>
      <c r="D55" s="46">
        <f t="shared" si="1"/>
        <v>1</v>
      </c>
      <c r="E55" s="35" t="s">
        <v>109</v>
      </c>
      <c r="F55" s="33">
        <v>2</v>
      </c>
      <c r="G55" s="11">
        <v>2</v>
      </c>
      <c r="H55" s="12"/>
      <c r="I55" s="35"/>
    </row>
    <row r="56" spans="1:9" ht="120.75" thickBot="1" x14ac:dyDescent="0.3">
      <c r="A56" s="6" t="s">
        <v>52</v>
      </c>
      <c r="B56" s="26">
        <v>2</v>
      </c>
      <c r="C56" s="23">
        <v>2</v>
      </c>
      <c r="D56" s="46">
        <f t="shared" si="1"/>
        <v>1</v>
      </c>
      <c r="E56" s="35" t="s">
        <v>110</v>
      </c>
      <c r="F56" s="33">
        <v>2</v>
      </c>
      <c r="G56" s="11">
        <v>2</v>
      </c>
      <c r="H56" s="12"/>
      <c r="I56" s="35"/>
    </row>
    <row r="57" spans="1:9" ht="108.75" thickBot="1" x14ac:dyDescent="0.3">
      <c r="A57" s="6" t="s">
        <v>53</v>
      </c>
      <c r="B57" s="26">
        <v>2</v>
      </c>
      <c r="C57" s="23">
        <v>2</v>
      </c>
      <c r="D57" s="46">
        <f t="shared" si="1"/>
        <v>1</v>
      </c>
      <c r="E57" s="35" t="s">
        <v>111</v>
      </c>
      <c r="F57" s="33">
        <v>2</v>
      </c>
      <c r="G57" s="11">
        <v>2</v>
      </c>
      <c r="H57" s="12"/>
      <c r="I57" s="35"/>
    </row>
    <row r="58" spans="1:9" ht="32.25" thickBot="1" x14ac:dyDescent="0.3">
      <c r="A58" s="16" t="s">
        <v>54</v>
      </c>
      <c r="B58" s="17">
        <v>4</v>
      </c>
      <c r="C58" s="36">
        <f>C59+C60</f>
        <v>2</v>
      </c>
      <c r="D58" s="44">
        <f t="shared" si="1"/>
        <v>0.5</v>
      </c>
      <c r="E58" s="36"/>
      <c r="F58" s="36">
        <f t="shared" ref="F58:G58" si="13">F59+F60</f>
        <v>4</v>
      </c>
      <c r="G58" s="36">
        <f t="shared" si="13"/>
        <v>4</v>
      </c>
      <c r="H58" s="18"/>
      <c r="I58" s="17"/>
    </row>
    <row r="59" spans="1:9" ht="96.75" thickBot="1" x14ac:dyDescent="0.3">
      <c r="A59" s="6" t="s">
        <v>55</v>
      </c>
      <c r="B59" s="26">
        <v>2</v>
      </c>
      <c r="C59" s="23">
        <v>2</v>
      </c>
      <c r="D59" s="46">
        <f t="shared" si="1"/>
        <v>1</v>
      </c>
      <c r="E59" s="35" t="s">
        <v>112</v>
      </c>
      <c r="F59" s="33">
        <v>2</v>
      </c>
      <c r="G59" s="11">
        <v>2</v>
      </c>
      <c r="H59" s="12"/>
      <c r="I59" s="35"/>
    </row>
    <row r="60" spans="1:9" ht="72.75" thickBot="1" x14ac:dyDescent="0.3">
      <c r="A60" s="6" t="s">
        <v>56</v>
      </c>
      <c r="B60" s="26">
        <v>2</v>
      </c>
      <c r="C60" s="23">
        <v>0</v>
      </c>
      <c r="D60" s="46">
        <f t="shared" si="1"/>
        <v>0</v>
      </c>
      <c r="E60" s="35" t="s">
        <v>113</v>
      </c>
      <c r="F60" s="33">
        <v>2</v>
      </c>
      <c r="G60" s="11">
        <v>2</v>
      </c>
      <c r="H60" s="12"/>
      <c r="I60" s="35" t="s">
        <v>148</v>
      </c>
    </row>
    <row r="61" spans="1:9" ht="16.5" thickBot="1" x14ac:dyDescent="0.3">
      <c r="A61" s="20" t="s">
        <v>57</v>
      </c>
      <c r="B61" s="17">
        <v>4</v>
      </c>
      <c r="C61" s="36">
        <f>C62+C63</f>
        <v>4</v>
      </c>
      <c r="D61" s="44">
        <f t="shared" si="1"/>
        <v>1</v>
      </c>
      <c r="E61" s="36"/>
      <c r="F61" s="36">
        <f t="shared" ref="F61:G61" si="14">F62+F63</f>
        <v>4</v>
      </c>
      <c r="G61" s="36">
        <f t="shared" si="14"/>
        <v>4</v>
      </c>
      <c r="H61" s="18"/>
      <c r="I61" s="17"/>
    </row>
    <row r="62" spans="1:9" ht="84.75" thickBot="1" x14ac:dyDescent="0.3">
      <c r="A62" s="37" t="s">
        <v>58</v>
      </c>
      <c r="B62" s="26">
        <v>2</v>
      </c>
      <c r="C62" s="23">
        <v>2</v>
      </c>
      <c r="D62" s="46">
        <f t="shared" si="1"/>
        <v>1</v>
      </c>
      <c r="E62" s="35" t="s">
        <v>114</v>
      </c>
      <c r="F62" s="33">
        <v>2</v>
      </c>
      <c r="G62" s="11">
        <v>2</v>
      </c>
      <c r="H62" s="12"/>
      <c r="I62" s="35"/>
    </row>
    <row r="63" spans="1:9" ht="120.75" thickBot="1" x14ac:dyDescent="0.3">
      <c r="A63" s="38" t="s">
        <v>59</v>
      </c>
      <c r="B63" s="26">
        <v>2</v>
      </c>
      <c r="C63" s="23">
        <v>2</v>
      </c>
      <c r="D63" s="46">
        <f t="shared" si="1"/>
        <v>1</v>
      </c>
      <c r="E63" s="35" t="s">
        <v>115</v>
      </c>
      <c r="F63" s="33">
        <v>2</v>
      </c>
      <c r="G63" s="11">
        <v>2</v>
      </c>
      <c r="H63" s="12"/>
      <c r="I63" s="35" t="s">
        <v>149</v>
      </c>
    </row>
    <row r="64" spans="1:9" ht="32.25" thickBot="1" x14ac:dyDescent="0.3">
      <c r="A64" s="21" t="s">
        <v>60</v>
      </c>
      <c r="B64" s="14">
        <v>16</v>
      </c>
      <c r="C64" s="14">
        <f>C65+C70+C73</f>
        <v>10</v>
      </c>
      <c r="D64" s="15">
        <f t="shared" si="1"/>
        <v>0.625</v>
      </c>
      <c r="E64" s="14"/>
      <c r="F64" s="14">
        <f t="shared" ref="F64:G64" si="15">F65+F70+F73</f>
        <v>10</v>
      </c>
      <c r="G64" s="14">
        <f t="shared" si="15"/>
        <v>8</v>
      </c>
      <c r="H64" s="15"/>
      <c r="I64" s="24"/>
    </row>
    <row r="65" spans="1:9" ht="32.25" thickBot="1" x14ac:dyDescent="0.3">
      <c r="A65" s="20" t="s">
        <v>61</v>
      </c>
      <c r="B65" s="17">
        <v>8</v>
      </c>
      <c r="C65" s="36">
        <f>SUM(C66:C69)</f>
        <v>6</v>
      </c>
      <c r="D65" s="44">
        <f t="shared" si="1"/>
        <v>0.75</v>
      </c>
      <c r="E65" s="36"/>
      <c r="F65" s="36">
        <f t="shared" ref="F65:G65" si="16">SUM(F66:F69)</f>
        <v>6</v>
      </c>
      <c r="G65" s="36">
        <f t="shared" si="16"/>
        <v>6</v>
      </c>
      <c r="H65" s="18"/>
      <c r="I65" s="17"/>
    </row>
    <row r="66" spans="1:9" ht="144.75" thickBot="1" x14ac:dyDescent="0.3">
      <c r="A66" s="8" t="s">
        <v>62</v>
      </c>
      <c r="B66" s="26">
        <v>2</v>
      </c>
      <c r="C66" s="23">
        <v>2</v>
      </c>
      <c r="D66" s="46">
        <f t="shared" si="1"/>
        <v>1</v>
      </c>
      <c r="E66" s="35" t="s">
        <v>116</v>
      </c>
      <c r="F66" s="33">
        <v>2</v>
      </c>
      <c r="G66" s="11">
        <v>2</v>
      </c>
      <c r="H66" s="12"/>
      <c r="I66" s="35"/>
    </row>
    <row r="67" spans="1:9" ht="84.75" thickBot="1" x14ac:dyDescent="0.3">
      <c r="A67" s="8" t="s">
        <v>63</v>
      </c>
      <c r="B67" s="26">
        <v>2</v>
      </c>
      <c r="C67" s="23">
        <v>0</v>
      </c>
      <c r="D67" s="46">
        <f t="shared" si="1"/>
        <v>0</v>
      </c>
      <c r="E67" s="35" t="s">
        <v>117</v>
      </c>
      <c r="F67" s="33">
        <v>0</v>
      </c>
      <c r="G67" s="11">
        <v>0</v>
      </c>
      <c r="H67" s="12"/>
      <c r="I67" s="35"/>
    </row>
    <row r="68" spans="1:9" ht="120.75" thickBot="1" x14ac:dyDescent="0.3">
      <c r="A68" s="8" t="s">
        <v>64</v>
      </c>
      <c r="B68" s="26">
        <v>2</v>
      </c>
      <c r="C68" s="23">
        <v>2</v>
      </c>
      <c r="D68" s="46">
        <f t="shared" si="1"/>
        <v>1</v>
      </c>
      <c r="E68" s="35" t="s">
        <v>118</v>
      </c>
      <c r="F68" s="33">
        <v>2</v>
      </c>
      <c r="G68" s="11">
        <v>2</v>
      </c>
      <c r="H68" s="12"/>
      <c r="I68" s="35"/>
    </row>
    <row r="69" spans="1:9" ht="108.75" thickBot="1" x14ac:dyDescent="0.3">
      <c r="A69" s="8" t="s">
        <v>65</v>
      </c>
      <c r="B69" s="26">
        <v>2</v>
      </c>
      <c r="C69" s="23">
        <v>2</v>
      </c>
      <c r="D69" s="46">
        <f t="shared" si="1"/>
        <v>1</v>
      </c>
      <c r="E69" s="35" t="s">
        <v>119</v>
      </c>
      <c r="F69" s="33">
        <v>2</v>
      </c>
      <c r="G69" s="11">
        <v>2</v>
      </c>
      <c r="H69" s="12"/>
      <c r="I69" s="35" t="s">
        <v>150</v>
      </c>
    </row>
    <row r="70" spans="1:9" ht="32.25" thickBot="1" x14ac:dyDescent="0.3">
      <c r="A70" s="20" t="s">
        <v>66</v>
      </c>
      <c r="B70" s="17">
        <v>4</v>
      </c>
      <c r="C70" s="36">
        <f>C71+C72</f>
        <v>2</v>
      </c>
      <c r="D70" s="44">
        <f t="shared" si="1"/>
        <v>0.5</v>
      </c>
      <c r="E70" s="36"/>
      <c r="F70" s="36">
        <f t="shared" ref="F70:G70" si="17">F71+F72</f>
        <v>2</v>
      </c>
      <c r="G70" s="36">
        <f t="shared" si="17"/>
        <v>2</v>
      </c>
      <c r="H70" s="18"/>
      <c r="I70" s="17"/>
    </row>
    <row r="71" spans="1:9" ht="48.75" thickBot="1" x14ac:dyDescent="0.3">
      <c r="A71" s="8" t="s">
        <v>67</v>
      </c>
      <c r="B71" s="26">
        <v>2</v>
      </c>
      <c r="C71" s="23">
        <v>2</v>
      </c>
      <c r="D71" s="46">
        <f t="shared" si="1"/>
        <v>1</v>
      </c>
      <c r="E71" s="35" t="s">
        <v>120</v>
      </c>
      <c r="F71" s="33">
        <v>2</v>
      </c>
      <c r="G71" s="11">
        <v>2</v>
      </c>
      <c r="H71" s="12"/>
      <c r="I71" s="35"/>
    </row>
    <row r="72" spans="1:9" ht="36.75" thickBot="1" x14ac:dyDescent="0.3">
      <c r="A72" s="8" t="s">
        <v>68</v>
      </c>
      <c r="B72" s="26">
        <v>2</v>
      </c>
      <c r="C72" s="23">
        <v>0</v>
      </c>
      <c r="D72" s="46">
        <f t="shared" si="1"/>
        <v>0</v>
      </c>
      <c r="E72" s="35" t="s">
        <v>121</v>
      </c>
      <c r="F72" s="33">
        <v>0</v>
      </c>
      <c r="G72" s="11">
        <v>0</v>
      </c>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122</v>
      </c>
      <c r="F74" s="33">
        <v>2</v>
      </c>
      <c r="G74" s="11">
        <v>2</v>
      </c>
      <c r="H74" s="12"/>
      <c r="I74" s="35"/>
    </row>
    <row r="75" spans="1:9" ht="24.75" thickBot="1" x14ac:dyDescent="0.3">
      <c r="A75" s="37" t="s">
        <v>71</v>
      </c>
      <c r="B75" s="26">
        <v>2</v>
      </c>
      <c r="C75" s="23">
        <v>0</v>
      </c>
      <c r="D75" s="46">
        <f t="shared" si="1"/>
        <v>0</v>
      </c>
      <c r="E75" s="35" t="s">
        <v>123</v>
      </c>
      <c r="F75" s="33">
        <v>0</v>
      </c>
      <c r="G75" s="11">
        <v>0</v>
      </c>
      <c r="H75" s="12"/>
      <c r="I75" s="35"/>
    </row>
    <row r="76" spans="1:9" ht="16.5" thickBot="1" x14ac:dyDescent="0.3">
      <c r="A76" s="9" t="s">
        <v>72</v>
      </c>
      <c r="B76" s="25">
        <v>88</v>
      </c>
      <c r="C76" s="10">
        <f>C14+C28+C64</f>
        <v>76</v>
      </c>
      <c r="D76" s="44">
        <f t="shared" si="1"/>
        <v>0.86363636363636365</v>
      </c>
      <c r="E76" s="10"/>
      <c r="F76" s="10">
        <f t="shared" ref="F76:G76" si="19">F14+F28+F64</f>
        <v>77</v>
      </c>
      <c r="G76" s="10">
        <f t="shared" si="19"/>
        <v>75</v>
      </c>
      <c r="H76" s="32"/>
      <c r="I76" s="3"/>
    </row>
    <row r="77" spans="1:9" ht="16.5" thickBot="1" x14ac:dyDescent="0.3">
      <c r="A77" s="9" t="s">
        <v>73</v>
      </c>
      <c r="B77" s="25">
        <v>100</v>
      </c>
      <c r="C77" s="10">
        <f>ROUND((C76/$B$76)*100,0)</f>
        <v>86</v>
      </c>
      <c r="D77" s="44">
        <f t="shared" si="1"/>
        <v>0.86</v>
      </c>
      <c r="E77" s="10"/>
      <c r="F77" s="10">
        <f t="shared" ref="F77:G77" si="20">ROUND((F76/$B$76)*100,0)</f>
        <v>88</v>
      </c>
      <c r="G77" s="10">
        <f t="shared" si="20"/>
        <v>85</v>
      </c>
      <c r="H77" s="32"/>
      <c r="I77" s="3"/>
    </row>
    <row r="78" spans="1:9" ht="16.5" thickBot="1" x14ac:dyDescent="0.3">
      <c r="A78" s="9" t="s">
        <v>74</v>
      </c>
      <c r="B78" s="34"/>
      <c r="C78" s="50" t="str">
        <f>IF(OR(C77&lt;50,C14&lt;$B$14/2,C28&lt;$B$28/2,C64&lt;$B$64/2,C16&lt;$B$16,C30&lt;$B$30),"Không đạt chuẩn",IF(AND(C77&gt;=80,D14&gt;=50%,D28&gt;=50%,D64&gt;=50%,C16=$B$16,C30=$B$30),"Loại A",IF(AND(C77&gt;=65,D14&gt;=50%,D28&gt;=50%,D64&gt;=50%,C16=$B$16,C30=$B$30),"Loại B",IF(AND(C77&gt;=50,D14&gt;=50%,D28&gt;=50%,D64&gt;=50%,C16=$B$16,C30=$B$30),"Loại C"))))</f>
        <v>Loại A</v>
      </c>
      <c r="D78" s="51"/>
      <c r="E78" s="5"/>
      <c r="F78" s="3"/>
      <c r="G78" s="50"/>
      <c r="H78" s="51"/>
      <c r="I78" s="5"/>
    </row>
    <row r="81" spans="1:9" ht="16.5" x14ac:dyDescent="0.25">
      <c r="A81" s="58" t="s">
        <v>151</v>
      </c>
      <c r="B81" s="58"/>
      <c r="C81" s="58"/>
      <c r="D81" s="58"/>
      <c r="G81" s="59" t="s">
        <v>152</v>
      </c>
      <c r="H81" s="59"/>
      <c r="I81" s="59"/>
    </row>
    <row r="82" spans="1:9" s="41" customFormat="1" ht="16.5" customHeight="1" x14ac:dyDescent="0.2">
      <c r="A82" s="47" t="s">
        <v>82</v>
      </c>
      <c r="B82" s="47"/>
      <c r="C82" s="47"/>
      <c r="D82" s="47"/>
      <c r="G82" s="47" t="s">
        <v>83</v>
      </c>
      <c r="H82" s="47"/>
      <c r="I82" s="47"/>
    </row>
    <row r="83" spans="1:9" ht="16.5" customHeight="1" x14ac:dyDescent="0.25">
      <c r="A83" s="59" t="s">
        <v>84</v>
      </c>
      <c r="B83" s="59"/>
      <c r="C83" s="59"/>
      <c r="D83" s="59"/>
      <c r="G83" s="59" t="s">
        <v>84</v>
      </c>
      <c r="H83" s="59"/>
      <c r="I83" s="59"/>
    </row>
    <row r="87" spans="1:9" x14ac:dyDescent="0.25">
      <c r="A87" s="47" t="s">
        <v>135</v>
      </c>
      <c r="B87" s="47"/>
      <c r="C87" s="47"/>
      <c r="D87" s="47"/>
      <c r="G87" s="47" t="s">
        <v>134</v>
      </c>
      <c r="H87" s="47"/>
      <c r="I87" s="47"/>
    </row>
    <row r="88" spans="1:9" x14ac:dyDescent="0.25">
      <c r="G88" s="47"/>
      <c r="H88" s="47"/>
      <c r="I88" s="47"/>
    </row>
  </sheetData>
  <mergeCells count="18">
    <mergeCell ref="A83:D83"/>
    <mergeCell ref="G83:I83"/>
    <mergeCell ref="A87:D87"/>
    <mergeCell ref="G87:I87"/>
    <mergeCell ref="G88:I88"/>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zoomScale="70" zoomScaleNormal="70" workbookViewId="0">
      <selection activeCell="O11" sqref="O11"/>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8" t="s">
        <v>76</v>
      </c>
      <c r="F2" s="48"/>
      <c r="G2" s="48"/>
      <c r="H2" s="48"/>
      <c r="I2" s="48"/>
    </row>
    <row r="5" spans="1:11" ht="47.85" customHeight="1" x14ac:dyDescent="0.3">
      <c r="A5" s="49" t="s">
        <v>77</v>
      </c>
      <c r="B5" s="49"/>
      <c r="C5" s="49"/>
      <c r="D5" s="49"/>
      <c r="E5" s="49"/>
      <c r="F5" s="49"/>
      <c r="G5" s="49"/>
      <c r="H5" s="49"/>
      <c r="I5" s="49"/>
    </row>
    <row r="7" spans="1:11" ht="22.15" customHeight="1" x14ac:dyDescent="0.25">
      <c r="A7" s="40" t="s">
        <v>81</v>
      </c>
      <c r="D7" s="40" t="s">
        <v>132</v>
      </c>
    </row>
    <row r="8" spans="1:11" ht="20.100000000000001" customHeight="1" x14ac:dyDescent="0.25">
      <c r="A8" s="40" t="s">
        <v>79</v>
      </c>
      <c r="D8" s="40" t="s">
        <v>247</v>
      </c>
    </row>
    <row r="9" spans="1:11" ht="21.4" customHeight="1" x14ac:dyDescent="0.25">
      <c r="A9" s="40" t="s">
        <v>78</v>
      </c>
      <c r="D9" s="40" t="s">
        <v>137</v>
      </c>
    </row>
    <row r="10" spans="1:11" ht="20.100000000000001" customHeight="1" x14ac:dyDescent="0.25">
      <c r="A10" s="40" t="s">
        <v>80</v>
      </c>
      <c r="H10" s="40" t="s">
        <v>133</v>
      </c>
    </row>
    <row r="11" spans="1:11" ht="82.7" customHeight="1" thickBot="1" x14ac:dyDescent="0.3">
      <c r="A11" s="57" t="s">
        <v>131</v>
      </c>
      <c r="B11" s="57"/>
      <c r="C11" s="57"/>
      <c r="D11" s="57"/>
      <c r="E11" s="57"/>
      <c r="F11" s="57"/>
      <c r="G11" s="57"/>
      <c r="H11" s="57"/>
      <c r="I11" s="57"/>
    </row>
    <row r="12" spans="1:11" ht="17.25" customHeight="1" thickBot="1" x14ac:dyDescent="0.3">
      <c r="A12" s="52" t="s">
        <v>0</v>
      </c>
      <c r="B12" s="52" t="s">
        <v>1</v>
      </c>
      <c r="C12" s="54" t="s">
        <v>2</v>
      </c>
      <c r="D12" s="55"/>
      <c r="E12" s="56"/>
      <c r="F12" s="54" t="s">
        <v>3</v>
      </c>
      <c r="G12" s="55"/>
      <c r="H12" s="55"/>
      <c r="I12" s="56"/>
    </row>
    <row r="13" spans="1:11" ht="142.5" customHeight="1" thickBot="1" x14ac:dyDescent="0.3">
      <c r="A13" s="53"/>
      <c r="B13" s="53"/>
      <c r="C13" s="22" t="s">
        <v>4</v>
      </c>
      <c r="D13" s="22" t="s">
        <v>5</v>
      </c>
      <c r="E13" s="1" t="s">
        <v>6</v>
      </c>
      <c r="F13" s="1" t="s">
        <v>7</v>
      </c>
      <c r="G13" s="1" t="s">
        <v>8</v>
      </c>
      <c r="H13" s="2" t="s">
        <v>9</v>
      </c>
      <c r="I13" s="1" t="s">
        <v>10</v>
      </c>
    </row>
    <row r="14" spans="1:11" ht="33" customHeight="1" thickBot="1" x14ac:dyDescent="0.3">
      <c r="A14" s="13" t="s">
        <v>11</v>
      </c>
      <c r="B14" s="14">
        <v>20</v>
      </c>
      <c r="C14" s="42">
        <f>C15+C22+C25</f>
        <v>20</v>
      </c>
      <c r="D14" s="15">
        <f>C14/B14</f>
        <v>1</v>
      </c>
      <c r="E14" s="42"/>
      <c r="F14" s="42">
        <f t="shared" ref="F14:G14" si="0">F15+F22+F25</f>
        <v>16</v>
      </c>
      <c r="G14" s="42">
        <f t="shared" si="0"/>
        <v>16</v>
      </c>
      <c r="H14" s="15"/>
      <c r="I14" s="24"/>
    </row>
    <row r="15" spans="1:11" ht="16.5" thickBot="1" x14ac:dyDescent="0.3">
      <c r="A15" s="16" t="s">
        <v>12</v>
      </c>
      <c r="B15" s="17">
        <v>12</v>
      </c>
      <c r="C15" s="36">
        <f>SUM(C16:C21)</f>
        <v>12</v>
      </c>
      <c r="D15" s="45">
        <f t="shared" ref="D15:D77" si="1">C15/B15</f>
        <v>1</v>
      </c>
      <c r="E15" s="36"/>
      <c r="F15" s="36">
        <f t="shared" ref="F15:G15" si="2">SUM(F16:F21)</f>
        <v>10</v>
      </c>
      <c r="G15" s="36">
        <f t="shared" si="2"/>
        <v>10</v>
      </c>
      <c r="H15" s="18"/>
      <c r="I15" s="17"/>
      <c r="K15" s="43"/>
    </row>
    <row r="16" spans="1:11" ht="180.75" thickBot="1" x14ac:dyDescent="0.3">
      <c r="A16" s="4" t="s">
        <v>13</v>
      </c>
      <c r="B16" s="26">
        <v>2</v>
      </c>
      <c r="C16" s="23">
        <v>2</v>
      </c>
      <c r="D16" s="46">
        <f t="shared" si="1"/>
        <v>1</v>
      </c>
      <c r="E16" s="35" t="s">
        <v>124</v>
      </c>
      <c r="F16" s="33">
        <v>2</v>
      </c>
      <c r="G16" s="11">
        <v>2</v>
      </c>
      <c r="H16" s="12"/>
      <c r="I16" s="35"/>
    </row>
    <row r="17" spans="1:9" ht="72.75" thickBot="1" x14ac:dyDescent="0.3">
      <c r="A17" s="6" t="s">
        <v>14</v>
      </c>
      <c r="B17" s="26">
        <v>2</v>
      </c>
      <c r="C17" s="23">
        <v>2</v>
      </c>
      <c r="D17" s="46">
        <f t="shared" si="1"/>
        <v>1</v>
      </c>
      <c r="E17" s="35" t="s">
        <v>87</v>
      </c>
      <c r="F17" s="33">
        <v>2</v>
      </c>
      <c r="G17" s="11">
        <v>2</v>
      </c>
      <c r="H17" s="12"/>
      <c r="I17" s="35" t="s">
        <v>154</v>
      </c>
    </row>
    <row r="18" spans="1:9" ht="96.75" thickBot="1" x14ac:dyDescent="0.3">
      <c r="A18" s="6" t="s">
        <v>15</v>
      </c>
      <c r="B18" s="26">
        <v>2</v>
      </c>
      <c r="C18" s="23">
        <v>2</v>
      </c>
      <c r="D18" s="46">
        <f t="shared" si="1"/>
        <v>1</v>
      </c>
      <c r="E18" s="35" t="s">
        <v>125</v>
      </c>
      <c r="F18" s="33">
        <v>2</v>
      </c>
      <c r="G18" s="11">
        <v>2</v>
      </c>
      <c r="H18" s="12"/>
      <c r="I18" s="35"/>
    </row>
    <row r="19" spans="1:9" ht="132.75" thickBot="1" x14ac:dyDescent="0.3">
      <c r="A19" s="6" t="s">
        <v>16</v>
      </c>
      <c r="B19" s="26">
        <v>2</v>
      </c>
      <c r="C19" s="23">
        <v>2</v>
      </c>
      <c r="D19" s="46">
        <f t="shared" si="1"/>
        <v>1</v>
      </c>
      <c r="E19" s="35" t="s">
        <v>126</v>
      </c>
      <c r="F19" s="33">
        <v>2</v>
      </c>
      <c r="G19" s="11">
        <v>2</v>
      </c>
      <c r="H19" s="12"/>
      <c r="I19" s="35"/>
    </row>
    <row r="20" spans="1:9" ht="72.75" thickBot="1" x14ac:dyDescent="0.3">
      <c r="A20" s="6" t="s">
        <v>17</v>
      </c>
      <c r="B20" s="26">
        <v>2</v>
      </c>
      <c r="C20" s="23">
        <v>2</v>
      </c>
      <c r="D20" s="46">
        <f t="shared" si="1"/>
        <v>1</v>
      </c>
      <c r="E20" s="35" t="s">
        <v>88</v>
      </c>
      <c r="F20" s="33">
        <v>2</v>
      </c>
      <c r="G20" s="11">
        <v>2</v>
      </c>
      <c r="H20" s="12"/>
      <c r="I20" s="35" t="s">
        <v>139</v>
      </c>
    </row>
    <row r="21" spans="1:9" ht="84.75" thickBot="1" x14ac:dyDescent="0.3">
      <c r="A21" s="6" t="s">
        <v>18</v>
      </c>
      <c r="B21" s="26">
        <v>2</v>
      </c>
      <c r="C21" s="23">
        <v>2</v>
      </c>
      <c r="D21" s="46">
        <f t="shared" si="1"/>
        <v>1</v>
      </c>
      <c r="E21" s="35" t="s">
        <v>89</v>
      </c>
      <c r="F21" s="33">
        <v>0</v>
      </c>
      <c r="G21" s="11">
        <v>0</v>
      </c>
      <c r="H21" s="12"/>
      <c r="I21" s="35"/>
    </row>
    <row r="22" spans="1:9" ht="16.5" thickBot="1" x14ac:dyDescent="0.3">
      <c r="A22" s="16" t="s">
        <v>19</v>
      </c>
      <c r="B22" s="17">
        <v>4</v>
      </c>
      <c r="C22" s="36">
        <f>C23+C24</f>
        <v>4</v>
      </c>
      <c r="D22" s="44">
        <f t="shared" si="1"/>
        <v>1</v>
      </c>
      <c r="E22" s="36"/>
      <c r="F22" s="36">
        <f t="shared" ref="F22:G22" si="3">F23+F24</f>
        <v>2</v>
      </c>
      <c r="G22" s="36">
        <f t="shared" si="3"/>
        <v>2</v>
      </c>
      <c r="H22" s="18"/>
      <c r="I22" s="28"/>
    </row>
    <row r="23" spans="1:9" ht="276.75" thickBot="1" x14ac:dyDescent="0.3">
      <c r="A23" s="6" t="s">
        <v>20</v>
      </c>
      <c r="B23" s="27">
        <v>2</v>
      </c>
      <c r="C23" s="23">
        <v>2</v>
      </c>
      <c r="D23" s="46">
        <f t="shared" si="1"/>
        <v>1</v>
      </c>
      <c r="E23" s="35" t="s">
        <v>127</v>
      </c>
      <c r="F23" s="33">
        <v>2</v>
      </c>
      <c r="G23" s="11">
        <v>2</v>
      </c>
      <c r="H23" s="12"/>
      <c r="I23" s="35" t="s">
        <v>155</v>
      </c>
    </row>
    <row r="24" spans="1:9" ht="120.75" thickBot="1" x14ac:dyDescent="0.3">
      <c r="A24" s="4" t="s">
        <v>21</v>
      </c>
      <c r="B24" s="26">
        <v>2</v>
      </c>
      <c r="C24" s="23">
        <v>2</v>
      </c>
      <c r="D24" s="46">
        <f t="shared" si="1"/>
        <v>1</v>
      </c>
      <c r="E24" s="35" t="s">
        <v>128</v>
      </c>
      <c r="F24" s="33">
        <v>0</v>
      </c>
      <c r="G24" s="11">
        <v>0</v>
      </c>
      <c r="H24" s="12"/>
      <c r="I24" s="35"/>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72.75" thickBot="1" x14ac:dyDescent="0.3">
      <c r="A26" s="6" t="s">
        <v>23</v>
      </c>
      <c r="B26" s="26">
        <v>2</v>
      </c>
      <c r="C26" s="23">
        <v>2</v>
      </c>
      <c r="D26" s="46">
        <f t="shared" si="1"/>
        <v>1</v>
      </c>
      <c r="E26" s="35" t="s">
        <v>129</v>
      </c>
      <c r="F26" s="33">
        <v>2</v>
      </c>
      <c r="G26" s="11">
        <v>2</v>
      </c>
      <c r="H26" s="12"/>
      <c r="I26" s="35"/>
    </row>
    <row r="27" spans="1:9" ht="96.75" thickBot="1" x14ac:dyDescent="0.3">
      <c r="A27" s="4" t="s">
        <v>24</v>
      </c>
      <c r="B27" s="26">
        <v>2</v>
      </c>
      <c r="C27" s="23">
        <v>2</v>
      </c>
      <c r="D27" s="46">
        <f t="shared" si="1"/>
        <v>1</v>
      </c>
      <c r="E27" s="35" t="s">
        <v>90</v>
      </c>
      <c r="F27" s="33">
        <v>2</v>
      </c>
      <c r="G27" s="11">
        <v>2</v>
      </c>
      <c r="H27" s="12"/>
      <c r="I27" s="35" t="s">
        <v>156</v>
      </c>
    </row>
    <row r="28" spans="1:9" ht="16.5" thickBot="1" x14ac:dyDescent="0.3">
      <c r="A28" s="13" t="s">
        <v>25</v>
      </c>
      <c r="B28" s="14">
        <v>52</v>
      </c>
      <c r="C28" s="42">
        <f>C29+C32+C39+C44+C47+C50+C53+C58+C61</f>
        <v>50</v>
      </c>
      <c r="D28" s="15">
        <f t="shared" si="1"/>
        <v>0.96153846153846156</v>
      </c>
      <c r="E28" s="42"/>
      <c r="F28" s="42">
        <f t="shared" ref="F28" si="5">F29+F32+F39+F44+F47+F50+F53+F58+F61</f>
        <v>50</v>
      </c>
      <c r="G28" s="42">
        <f>G29+G32+G39+G44+G47+G50+G53+G58+G61</f>
        <v>50</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130</v>
      </c>
      <c r="F30" s="33">
        <v>2</v>
      </c>
      <c r="G30" s="11">
        <v>2</v>
      </c>
      <c r="H30" s="12"/>
      <c r="I30" s="35" t="s">
        <v>157</v>
      </c>
    </row>
    <row r="31" spans="1:9" ht="27.75" customHeight="1" thickBot="1" x14ac:dyDescent="0.3">
      <c r="A31" s="6" t="s">
        <v>28</v>
      </c>
      <c r="B31" s="26">
        <v>2</v>
      </c>
      <c r="C31" s="23">
        <v>2</v>
      </c>
      <c r="D31" s="46">
        <f t="shared" si="1"/>
        <v>1</v>
      </c>
      <c r="E31" s="35" t="s">
        <v>91</v>
      </c>
      <c r="F31" s="33">
        <v>2</v>
      </c>
      <c r="G31" s="11">
        <v>2</v>
      </c>
      <c r="H31" s="12"/>
      <c r="I31" s="35"/>
    </row>
    <row r="32" spans="1:9" ht="32.25" thickBot="1" x14ac:dyDescent="0.3">
      <c r="A32" s="16" t="s">
        <v>29</v>
      </c>
      <c r="B32" s="17">
        <v>12</v>
      </c>
      <c r="C32" s="36">
        <f>SUM(C33:C38)</f>
        <v>12</v>
      </c>
      <c r="D32" s="44">
        <f t="shared" si="1"/>
        <v>1</v>
      </c>
      <c r="E32" s="36"/>
      <c r="F32" s="36">
        <f t="shared" ref="F32:G32" si="7">SUM(F33:F38)</f>
        <v>10</v>
      </c>
      <c r="G32" s="36">
        <f t="shared" si="7"/>
        <v>10</v>
      </c>
      <c r="H32" s="18"/>
      <c r="I32" s="31"/>
    </row>
    <row r="33" spans="1:9" ht="48.75" thickBot="1" x14ac:dyDescent="0.3">
      <c r="A33" s="7" t="s">
        <v>30</v>
      </c>
      <c r="B33" s="26">
        <v>2</v>
      </c>
      <c r="C33" s="23">
        <v>2</v>
      </c>
      <c r="D33" s="46">
        <f t="shared" si="1"/>
        <v>1</v>
      </c>
      <c r="E33" s="35" t="s">
        <v>92</v>
      </c>
      <c r="F33" s="33">
        <v>2</v>
      </c>
      <c r="G33" s="11">
        <v>2</v>
      </c>
      <c r="H33" s="12"/>
      <c r="I33" s="35" t="s">
        <v>159</v>
      </c>
    </row>
    <row r="34" spans="1:9" ht="48.75" thickBot="1" x14ac:dyDescent="0.3">
      <c r="A34" s="6" t="s">
        <v>31</v>
      </c>
      <c r="B34" s="26">
        <v>2</v>
      </c>
      <c r="C34" s="23">
        <v>2</v>
      </c>
      <c r="D34" s="46">
        <f t="shared" si="1"/>
        <v>1</v>
      </c>
      <c r="E34" s="35" t="s">
        <v>93</v>
      </c>
      <c r="F34" s="33">
        <v>2</v>
      </c>
      <c r="G34" s="11">
        <v>2</v>
      </c>
      <c r="H34" s="12"/>
      <c r="I34" s="35" t="s">
        <v>160</v>
      </c>
    </row>
    <row r="35" spans="1:9" ht="48.75" thickBot="1" x14ac:dyDescent="0.3">
      <c r="A35" s="6" t="s">
        <v>32</v>
      </c>
      <c r="B35" s="26">
        <v>2</v>
      </c>
      <c r="C35" s="23">
        <v>2</v>
      </c>
      <c r="D35" s="46">
        <f t="shared" si="1"/>
        <v>1</v>
      </c>
      <c r="E35" s="35" t="s">
        <v>94</v>
      </c>
      <c r="F35" s="33">
        <v>2</v>
      </c>
      <c r="G35" s="11">
        <v>2</v>
      </c>
      <c r="H35" s="12"/>
      <c r="I35" s="35"/>
    </row>
    <row r="36" spans="1:9" ht="48.75" thickBot="1" x14ac:dyDescent="0.3">
      <c r="A36" s="6" t="s">
        <v>33</v>
      </c>
      <c r="B36" s="26">
        <v>2</v>
      </c>
      <c r="C36" s="23">
        <v>2</v>
      </c>
      <c r="D36" s="46">
        <f t="shared" si="1"/>
        <v>1</v>
      </c>
      <c r="E36" s="35" t="s">
        <v>95</v>
      </c>
      <c r="F36" s="33">
        <v>2</v>
      </c>
      <c r="G36" s="11">
        <v>2</v>
      </c>
      <c r="H36" s="12"/>
      <c r="I36" s="35" t="s">
        <v>161</v>
      </c>
    </row>
    <row r="37" spans="1:9" ht="60.75" thickBot="1" x14ac:dyDescent="0.3">
      <c r="A37" s="6" t="s">
        <v>34</v>
      </c>
      <c r="B37" s="26">
        <v>2</v>
      </c>
      <c r="C37" s="23">
        <v>2</v>
      </c>
      <c r="D37" s="46">
        <f t="shared" si="1"/>
        <v>1</v>
      </c>
      <c r="E37" s="35" t="s">
        <v>96</v>
      </c>
      <c r="F37" s="33">
        <v>0</v>
      </c>
      <c r="G37" s="11">
        <v>0</v>
      </c>
      <c r="H37" s="12"/>
      <c r="I37" s="35"/>
    </row>
    <row r="38" spans="1:9" ht="96.75" thickBot="1" x14ac:dyDescent="0.3">
      <c r="A38" s="6" t="s">
        <v>35</v>
      </c>
      <c r="B38" s="26">
        <v>2</v>
      </c>
      <c r="C38" s="23">
        <v>2</v>
      </c>
      <c r="D38" s="46">
        <f t="shared" si="1"/>
        <v>1</v>
      </c>
      <c r="E38" s="35" t="s">
        <v>97</v>
      </c>
      <c r="F38" s="33">
        <v>2</v>
      </c>
      <c r="G38" s="11">
        <v>2</v>
      </c>
      <c r="H38" s="12"/>
      <c r="I38" s="35" t="s">
        <v>162</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52.5" customHeight="1" thickBot="1" x14ac:dyDescent="0.3">
      <c r="A40" s="6" t="s">
        <v>37</v>
      </c>
      <c r="B40" s="26">
        <v>2</v>
      </c>
      <c r="C40" s="23">
        <v>2</v>
      </c>
      <c r="D40" s="46">
        <f t="shared" si="1"/>
        <v>1</v>
      </c>
      <c r="E40" s="35" t="s">
        <v>98</v>
      </c>
      <c r="F40" s="33">
        <v>2</v>
      </c>
      <c r="G40" s="11">
        <v>2</v>
      </c>
      <c r="H40" s="12"/>
      <c r="I40" s="35"/>
    </row>
    <row r="41" spans="1:9" ht="72.75" thickBot="1" x14ac:dyDescent="0.3">
      <c r="A41" s="6" t="s">
        <v>38</v>
      </c>
      <c r="B41" s="26">
        <v>2</v>
      </c>
      <c r="C41" s="23">
        <v>2</v>
      </c>
      <c r="D41" s="46">
        <f t="shared" si="1"/>
        <v>1</v>
      </c>
      <c r="E41" s="35" t="s">
        <v>99</v>
      </c>
      <c r="F41" s="33">
        <v>2</v>
      </c>
      <c r="G41" s="11">
        <v>2</v>
      </c>
      <c r="H41" s="12"/>
      <c r="I41" s="35"/>
    </row>
    <row r="42" spans="1:9" ht="49.5" customHeight="1" thickBot="1" x14ac:dyDescent="0.3">
      <c r="A42" s="6" t="s">
        <v>39</v>
      </c>
      <c r="B42" s="26">
        <v>2</v>
      </c>
      <c r="C42" s="23">
        <v>2</v>
      </c>
      <c r="D42" s="46">
        <f t="shared" si="1"/>
        <v>1</v>
      </c>
      <c r="E42" s="35" t="s">
        <v>100</v>
      </c>
      <c r="F42" s="33">
        <v>2</v>
      </c>
      <c r="G42" s="11">
        <v>2</v>
      </c>
      <c r="H42" s="12"/>
      <c r="I42" s="35"/>
    </row>
    <row r="43" spans="1:9" ht="44.25" customHeight="1" thickBot="1" x14ac:dyDescent="0.3">
      <c r="A43" s="6" t="s">
        <v>40</v>
      </c>
      <c r="B43" s="26">
        <v>2</v>
      </c>
      <c r="C43" s="23">
        <v>2</v>
      </c>
      <c r="D43" s="46">
        <f t="shared" si="1"/>
        <v>1</v>
      </c>
      <c r="E43" s="35" t="s">
        <v>101</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102</v>
      </c>
      <c r="F45" s="33">
        <v>2</v>
      </c>
      <c r="G45" s="11">
        <v>2</v>
      </c>
      <c r="H45" s="12"/>
      <c r="I45" s="35"/>
    </row>
    <row r="46" spans="1:9" ht="72.75" thickBot="1" x14ac:dyDescent="0.3">
      <c r="A46" s="6" t="s">
        <v>43</v>
      </c>
      <c r="B46" s="26">
        <v>2</v>
      </c>
      <c r="C46" s="23">
        <v>2</v>
      </c>
      <c r="D46" s="46">
        <f t="shared" si="1"/>
        <v>1</v>
      </c>
      <c r="E46" s="35" t="s">
        <v>103</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104</v>
      </c>
      <c r="F48" s="33">
        <v>2</v>
      </c>
      <c r="G48" s="11">
        <v>2</v>
      </c>
      <c r="H48" s="12"/>
      <c r="I48" s="35"/>
    </row>
    <row r="49" spans="1:9" ht="48.75" thickBot="1" x14ac:dyDescent="0.3">
      <c r="A49" s="4" t="s">
        <v>75</v>
      </c>
      <c r="B49" s="26">
        <v>2</v>
      </c>
      <c r="C49" s="23">
        <v>2</v>
      </c>
      <c r="D49" s="46">
        <f t="shared" si="1"/>
        <v>1</v>
      </c>
      <c r="E49" s="35" t="s">
        <v>105</v>
      </c>
      <c r="F49" s="33">
        <v>2</v>
      </c>
      <c r="G49" s="11">
        <v>2</v>
      </c>
      <c r="H49" s="12"/>
      <c r="I49" s="35"/>
    </row>
    <row r="50" spans="1:9" ht="32.25" thickBot="1" x14ac:dyDescent="0.3">
      <c r="A50" s="16" t="s">
        <v>46</v>
      </c>
      <c r="B50" s="17">
        <v>4</v>
      </c>
      <c r="C50" s="36">
        <f>C51+C52</f>
        <v>4</v>
      </c>
      <c r="D50" s="44">
        <f t="shared" si="1"/>
        <v>1</v>
      </c>
      <c r="E50" s="36"/>
      <c r="F50" s="36">
        <f t="shared" ref="F50:G50" si="11">F51+F52</f>
        <v>4</v>
      </c>
      <c r="G50" s="36">
        <f t="shared" si="11"/>
        <v>4</v>
      </c>
      <c r="H50" s="18"/>
      <c r="I50" s="31"/>
    </row>
    <row r="51" spans="1:9" ht="96.75" thickBot="1" x14ac:dyDescent="0.3">
      <c r="A51" s="6" t="s">
        <v>47</v>
      </c>
      <c r="B51" s="26">
        <v>2</v>
      </c>
      <c r="C51" s="23">
        <v>2</v>
      </c>
      <c r="D51" s="46">
        <f t="shared" si="1"/>
        <v>1</v>
      </c>
      <c r="E51" s="35" t="s">
        <v>106</v>
      </c>
      <c r="F51" s="33">
        <v>2</v>
      </c>
      <c r="G51" s="11">
        <v>2</v>
      </c>
      <c r="H51" s="12"/>
      <c r="I51" s="35" t="s">
        <v>147</v>
      </c>
    </row>
    <row r="52" spans="1:9" ht="156.75" thickBot="1" x14ac:dyDescent="0.3">
      <c r="A52" s="6" t="s">
        <v>48</v>
      </c>
      <c r="B52" s="26">
        <v>2</v>
      </c>
      <c r="C52" s="23">
        <v>2</v>
      </c>
      <c r="D52" s="46">
        <f t="shared" si="1"/>
        <v>1</v>
      </c>
      <c r="E52" s="35" t="s">
        <v>107</v>
      </c>
      <c r="F52" s="33">
        <v>2</v>
      </c>
      <c r="G52" s="11">
        <v>2</v>
      </c>
      <c r="H52" s="12"/>
      <c r="I52" s="35"/>
    </row>
    <row r="53" spans="1:9" ht="32.25" thickBot="1" x14ac:dyDescent="0.3">
      <c r="A53" s="19" t="s">
        <v>49</v>
      </c>
      <c r="B53" s="17">
        <v>8</v>
      </c>
      <c r="C53" s="36">
        <f>SUM(C54:C57)</f>
        <v>8</v>
      </c>
      <c r="D53" s="44">
        <f t="shared" si="1"/>
        <v>1</v>
      </c>
      <c r="E53" s="36"/>
      <c r="F53" s="36">
        <f t="shared" ref="F53:G53" si="12">SUM(F54:F57)</f>
        <v>8</v>
      </c>
      <c r="G53" s="36">
        <f t="shared" si="12"/>
        <v>8</v>
      </c>
      <c r="H53" s="18"/>
      <c r="I53" s="31"/>
    </row>
    <row r="54" spans="1:9" ht="84.75" thickBot="1" x14ac:dyDescent="0.3">
      <c r="A54" s="6" t="s">
        <v>50</v>
      </c>
      <c r="B54" s="26">
        <v>2</v>
      </c>
      <c r="C54" s="23">
        <v>2</v>
      </c>
      <c r="D54" s="46">
        <f t="shared" si="1"/>
        <v>1</v>
      </c>
      <c r="E54" s="35" t="s">
        <v>108</v>
      </c>
      <c r="F54" s="33">
        <v>2</v>
      </c>
      <c r="G54" s="11">
        <v>2</v>
      </c>
      <c r="H54" s="12"/>
      <c r="I54" s="35"/>
    </row>
    <row r="55" spans="1:9" ht="108.75" thickBot="1" x14ac:dyDescent="0.3">
      <c r="A55" s="6" t="s">
        <v>51</v>
      </c>
      <c r="B55" s="26">
        <v>2</v>
      </c>
      <c r="C55" s="23">
        <v>2</v>
      </c>
      <c r="D55" s="46">
        <f t="shared" si="1"/>
        <v>1</v>
      </c>
      <c r="E55" s="35" t="s">
        <v>109</v>
      </c>
      <c r="F55" s="33">
        <v>2</v>
      </c>
      <c r="G55" s="11">
        <v>2</v>
      </c>
      <c r="H55" s="12"/>
      <c r="I55" s="35"/>
    </row>
    <row r="56" spans="1:9" ht="120.75" thickBot="1" x14ac:dyDescent="0.3">
      <c r="A56" s="6" t="s">
        <v>52</v>
      </c>
      <c r="B56" s="26">
        <v>2</v>
      </c>
      <c r="C56" s="23">
        <v>2</v>
      </c>
      <c r="D56" s="46">
        <f t="shared" si="1"/>
        <v>1</v>
      </c>
      <c r="E56" s="35" t="s">
        <v>110</v>
      </c>
      <c r="F56" s="33">
        <v>2</v>
      </c>
      <c r="G56" s="11">
        <v>2</v>
      </c>
      <c r="H56" s="12"/>
      <c r="I56" s="35"/>
    </row>
    <row r="57" spans="1:9" ht="120.75" thickBot="1" x14ac:dyDescent="0.3">
      <c r="A57" s="6" t="s">
        <v>53</v>
      </c>
      <c r="B57" s="26">
        <v>2</v>
      </c>
      <c r="C57" s="23">
        <v>2</v>
      </c>
      <c r="D57" s="46">
        <f t="shared" si="1"/>
        <v>1</v>
      </c>
      <c r="E57" s="35" t="s">
        <v>111</v>
      </c>
      <c r="F57" s="33">
        <v>2</v>
      </c>
      <c r="G57" s="11">
        <v>2</v>
      </c>
      <c r="H57" s="12"/>
      <c r="I57" s="35"/>
    </row>
    <row r="58" spans="1:9" ht="32.25" thickBot="1" x14ac:dyDescent="0.3">
      <c r="A58" s="16" t="s">
        <v>54</v>
      </c>
      <c r="B58" s="17">
        <v>4</v>
      </c>
      <c r="C58" s="36">
        <f>C59+C60</f>
        <v>2</v>
      </c>
      <c r="D58" s="44">
        <f t="shared" si="1"/>
        <v>0.5</v>
      </c>
      <c r="E58" s="36"/>
      <c r="F58" s="36">
        <f t="shared" ref="F58:G58" si="13">F59+F60</f>
        <v>4</v>
      </c>
      <c r="G58" s="36">
        <f t="shared" si="13"/>
        <v>4</v>
      </c>
      <c r="H58" s="18"/>
      <c r="I58" s="17"/>
    </row>
    <row r="59" spans="1:9" ht="96.75" thickBot="1" x14ac:dyDescent="0.3">
      <c r="A59" s="6" t="s">
        <v>55</v>
      </c>
      <c r="B59" s="26">
        <v>2</v>
      </c>
      <c r="C59" s="23">
        <v>2</v>
      </c>
      <c r="D59" s="46">
        <f t="shared" si="1"/>
        <v>1</v>
      </c>
      <c r="E59" s="35" t="s">
        <v>112</v>
      </c>
      <c r="F59" s="33">
        <v>2</v>
      </c>
      <c r="G59" s="11">
        <v>2</v>
      </c>
      <c r="H59" s="12"/>
      <c r="I59" s="35"/>
    </row>
    <row r="60" spans="1:9" ht="72.75" thickBot="1" x14ac:dyDescent="0.3">
      <c r="A60" s="6" t="s">
        <v>56</v>
      </c>
      <c r="B60" s="26">
        <v>2</v>
      </c>
      <c r="C60" s="23">
        <v>0</v>
      </c>
      <c r="D60" s="46">
        <f t="shared" si="1"/>
        <v>0</v>
      </c>
      <c r="E60" s="35" t="s">
        <v>113</v>
      </c>
      <c r="F60" s="33">
        <v>2</v>
      </c>
      <c r="G60" s="11">
        <v>2</v>
      </c>
      <c r="H60" s="12"/>
      <c r="I60" s="35" t="s">
        <v>163</v>
      </c>
    </row>
    <row r="61" spans="1:9" ht="16.5" thickBot="1" x14ac:dyDescent="0.3">
      <c r="A61" s="20" t="s">
        <v>57</v>
      </c>
      <c r="B61" s="17">
        <v>4</v>
      </c>
      <c r="C61" s="36">
        <f>C62+C63</f>
        <v>4</v>
      </c>
      <c r="D61" s="44">
        <f t="shared" si="1"/>
        <v>1</v>
      </c>
      <c r="E61" s="36"/>
      <c r="F61" s="36">
        <f t="shared" ref="F61:G61" si="14">F62+F63</f>
        <v>4</v>
      </c>
      <c r="G61" s="36">
        <f t="shared" si="14"/>
        <v>4</v>
      </c>
      <c r="H61" s="18"/>
      <c r="I61" s="17"/>
    </row>
    <row r="62" spans="1:9" ht="84.75" thickBot="1" x14ac:dyDescent="0.3">
      <c r="A62" s="37" t="s">
        <v>58</v>
      </c>
      <c r="B62" s="26">
        <v>2</v>
      </c>
      <c r="C62" s="23">
        <v>2</v>
      </c>
      <c r="D62" s="46">
        <f t="shared" si="1"/>
        <v>1</v>
      </c>
      <c r="E62" s="35" t="s">
        <v>114</v>
      </c>
      <c r="F62" s="33">
        <v>2</v>
      </c>
      <c r="G62" s="11">
        <v>2</v>
      </c>
      <c r="H62" s="12"/>
      <c r="I62" s="35"/>
    </row>
    <row r="63" spans="1:9" ht="120.75" thickBot="1" x14ac:dyDescent="0.3">
      <c r="A63" s="38" t="s">
        <v>59</v>
      </c>
      <c r="B63" s="26">
        <v>2</v>
      </c>
      <c r="C63" s="23">
        <v>2</v>
      </c>
      <c r="D63" s="46">
        <f t="shared" si="1"/>
        <v>1</v>
      </c>
      <c r="E63" s="35" t="s">
        <v>115</v>
      </c>
      <c r="F63" s="33">
        <v>2</v>
      </c>
      <c r="G63" s="11">
        <v>2</v>
      </c>
      <c r="H63" s="12"/>
      <c r="I63" s="35" t="s">
        <v>139</v>
      </c>
    </row>
    <row r="64" spans="1:9" ht="32.25" thickBot="1" x14ac:dyDescent="0.3">
      <c r="A64" s="21" t="s">
        <v>60</v>
      </c>
      <c r="B64" s="14">
        <v>16</v>
      </c>
      <c r="C64" s="14">
        <f>C65+C70+C73</f>
        <v>12</v>
      </c>
      <c r="D64" s="15">
        <f t="shared" si="1"/>
        <v>0.75</v>
      </c>
      <c r="E64" s="14"/>
      <c r="F64" s="14">
        <f t="shared" ref="F64:G64" si="15">F65+F70+F73</f>
        <v>9</v>
      </c>
      <c r="G64" s="14">
        <f t="shared" si="15"/>
        <v>7</v>
      </c>
      <c r="H64" s="15"/>
      <c r="I64" s="24"/>
    </row>
    <row r="65" spans="1:9" ht="32.25" thickBot="1" x14ac:dyDescent="0.3">
      <c r="A65" s="20" t="s">
        <v>61</v>
      </c>
      <c r="B65" s="17">
        <v>8</v>
      </c>
      <c r="C65" s="36">
        <f>SUM(C66:C69)</f>
        <v>8</v>
      </c>
      <c r="D65" s="44">
        <f t="shared" si="1"/>
        <v>1</v>
      </c>
      <c r="E65" s="36"/>
      <c r="F65" s="36">
        <f t="shared" ref="F65:G65" si="16">SUM(F66:F69)</f>
        <v>6</v>
      </c>
      <c r="G65" s="36">
        <f t="shared" si="16"/>
        <v>6</v>
      </c>
      <c r="H65" s="18"/>
      <c r="I65" s="17"/>
    </row>
    <row r="66" spans="1:9" ht="144.75" thickBot="1" x14ac:dyDescent="0.3">
      <c r="A66" s="8" t="s">
        <v>62</v>
      </c>
      <c r="B66" s="26">
        <v>2</v>
      </c>
      <c r="C66" s="23">
        <v>2</v>
      </c>
      <c r="D66" s="46">
        <f t="shared" si="1"/>
        <v>1</v>
      </c>
      <c r="E66" s="35" t="s">
        <v>116</v>
      </c>
      <c r="F66" s="33">
        <v>2</v>
      </c>
      <c r="G66" s="11">
        <v>2</v>
      </c>
      <c r="H66" s="12"/>
      <c r="I66" s="35"/>
    </row>
    <row r="67" spans="1:9" ht="84.75" thickBot="1" x14ac:dyDescent="0.3">
      <c r="A67" s="8" t="s">
        <v>63</v>
      </c>
      <c r="B67" s="26">
        <v>2</v>
      </c>
      <c r="C67" s="23">
        <v>2</v>
      </c>
      <c r="D67" s="46">
        <f t="shared" si="1"/>
        <v>1</v>
      </c>
      <c r="E67" s="35" t="s">
        <v>117</v>
      </c>
      <c r="F67" s="33">
        <v>0</v>
      </c>
      <c r="G67" s="11">
        <v>0</v>
      </c>
      <c r="H67" s="12"/>
      <c r="I67" s="35"/>
    </row>
    <row r="68" spans="1:9" ht="120.75" thickBot="1" x14ac:dyDescent="0.3">
      <c r="A68" s="8" t="s">
        <v>64</v>
      </c>
      <c r="B68" s="26">
        <v>2</v>
      </c>
      <c r="C68" s="23">
        <v>2</v>
      </c>
      <c r="D68" s="46">
        <f t="shared" si="1"/>
        <v>1</v>
      </c>
      <c r="E68" s="35" t="s">
        <v>118</v>
      </c>
      <c r="F68" s="33">
        <v>2</v>
      </c>
      <c r="G68" s="11">
        <v>2</v>
      </c>
      <c r="H68" s="12"/>
      <c r="I68" s="35"/>
    </row>
    <row r="69" spans="1:9" ht="108.75" thickBot="1" x14ac:dyDescent="0.3">
      <c r="A69" s="8" t="s">
        <v>65</v>
      </c>
      <c r="B69" s="26">
        <v>2</v>
      </c>
      <c r="C69" s="23">
        <v>2</v>
      </c>
      <c r="D69" s="46">
        <f t="shared" si="1"/>
        <v>1</v>
      </c>
      <c r="E69" s="35" t="s">
        <v>119</v>
      </c>
      <c r="F69" s="33">
        <v>2</v>
      </c>
      <c r="G69" s="11">
        <v>2</v>
      </c>
      <c r="H69" s="12"/>
      <c r="I69" s="35" t="s">
        <v>158</v>
      </c>
    </row>
    <row r="70" spans="1:9" ht="32.25" thickBot="1" x14ac:dyDescent="0.3">
      <c r="A70" s="20" t="s">
        <v>66</v>
      </c>
      <c r="B70" s="17">
        <v>4</v>
      </c>
      <c r="C70" s="36">
        <f>C71+C72</f>
        <v>2</v>
      </c>
      <c r="D70" s="44">
        <f t="shared" si="1"/>
        <v>0.5</v>
      </c>
      <c r="E70" s="36"/>
      <c r="F70" s="36">
        <f t="shared" ref="F70:G70" si="17">F71+F72</f>
        <v>1</v>
      </c>
      <c r="G70" s="36">
        <f t="shared" si="17"/>
        <v>1</v>
      </c>
      <c r="H70" s="18"/>
      <c r="I70" s="17"/>
    </row>
    <row r="71" spans="1:9" ht="48.75" thickBot="1" x14ac:dyDescent="0.3">
      <c r="A71" s="8" t="s">
        <v>67</v>
      </c>
      <c r="B71" s="26">
        <v>2</v>
      </c>
      <c r="C71" s="23">
        <v>2</v>
      </c>
      <c r="D71" s="46">
        <f t="shared" si="1"/>
        <v>1</v>
      </c>
      <c r="E71" s="35" t="s">
        <v>120</v>
      </c>
      <c r="F71" s="33">
        <v>1</v>
      </c>
      <c r="G71" s="11">
        <v>1</v>
      </c>
      <c r="H71" s="12"/>
      <c r="I71" s="35" t="s">
        <v>164</v>
      </c>
    </row>
    <row r="72" spans="1:9" ht="36.75" thickBot="1" x14ac:dyDescent="0.3">
      <c r="A72" s="8" t="s">
        <v>68</v>
      </c>
      <c r="B72" s="26">
        <v>2</v>
      </c>
      <c r="C72" s="23">
        <v>0</v>
      </c>
      <c r="D72" s="46">
        <f t="shared" si="1"/>
        <v>0</v>
      </c>
      <c r="E72" s="35" t="s">
        <v>121</v>
      </c>
      <c r="F72" s="33">
        <v>0</v>
      </c>
      <c r="G72" s="11">
        <v>0</v>
      </c>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122</v>
      </c>
      <c r="F74" s="33">
        <v>2</v>
      </c>
      <c r="G74" s="11">
        <v>2</v>
      </c>
      <c r="H74" s="12"/>
      <c r="I74" s="35"/>
    </row>
    <row r="75" spans="1:9" ht="24.75" thickBot="1" x14ac:dyDescent="0.3">
      <c r="A75" s="37" t="s">
        <v>71</v>
      </c>
      <c r="B75" s="26">
        <v>2</v>
      </c>
      <c r="C75" s="23">
        <v>0</v>
      </c>
      <c r="D75" s="46">
        <f t="shared" si="1"/>
        <v>0</v>
      </c>
      <c r="E75" s="35" t="s">
        <v>123</v>
      </c>
      <c r="F75" s="33">
        <v>0</v>
      </c>
      <c r="G75" s="11">
        <v>0</v>
      </c>
      <c r="H75" s="12"/>
      <c r="I75" s="35"/>
    </row>
    <row r="76" spans="1:9" ht="16.5" thickBot="1" x14ac:dyDescent="0.3">
      <c r="A76" s="9" t="s">
        <v>72</v>
      </c>
      <c r="B76" s="25">
        <v>88</v>
      </c>
      <c r="C76" s="10">
        <f>C14+C28+C64</f>
        <v>82</v>
      </c>
      <c r="D76" s="44">
        <f t="shared" si="1"/>
        <v>0.93181818181818177</v>
      </c>
      <c r="E76" s="10"/>
      <c r="F76" s="10">
        <f t="shared" ref="F76:G76" si="19">F14+F28+F64</f>
        <v>75</v>
      </c>
      <c r="G76" s="10">
        <f t="shared" si="19"/>
        <v>73</v>
      </c>
      <c r="H76" s="32"/>
      <c r="I76" s="3"/>
    </row>
    <row r="77" spans="1:9" ht="16.5" thickBot="1" x14ac:dyDescent="0.3">
      <c r="A77" s="9" t="s">
        <v>73</v>
      </c>
      <c r="B77" s="25">
        <v>100</v>
      </c>
      <c r="C77" s="10">
        <f>ROUND((C76/$B$76)*100,0)</f>
        <v>93</v>
      </c>
      <c r="D77" s="44">
        <f t="shared" si="1"/>
        <v>0.93</v>
      </c>
      <c r="E77" s="10"/>
      <c r="F77" s="10">
        <f t="shared" ref="F77:G77" si="20">ROUND((F76/$B$76)*100,0)</f>
        <v>85</v>
      </c>
      <c r="G77" s="10">
        <f t="shared" si="20"/>
        <v>83</v>
      </c>
      <c r="H77" s="32"/>
      <c r="I77" s="3"/>
    </row>
    <row r="78" spans="1:9" ht="16.5" thickBot="1" x14ac:dyDescent="0.3">
      <c r="A78" s="9" t="s">
        <v>74</v>
      </c>
      <c r="B78" s="34"/>
      <c r="C78" s="50" t="str">
        <f>IF(OR(C77&lt;50,C14&lt;$B$14/2,C28&lt;$B$28/2,C64&lt;$B$64/2,C16&lt;$B$16,C30&lt;$B$30),"Không đạt chuẩn",IF(AND(C77&gt;=80,D14&gt;=50%,D28&gt;=50%,D64&gt;=50%,C16=$B$16,C30=$B$30),"Loại A",IF(AND(C77&gt;=65,D14&gt;=50%,D28&gt;=50%,D64&gt;=50%,C16=$B$16,C30=$B$30),"Loại B",IF(AND(C77&gt;=50,D14&gt;=50%,D28&gt;=50%,D64&gt;=50%,C16=$B$16,C30=$B$30),"Loại C"))))</f>
        <v>Loại A</v>
      </c>
      <c r="D78" s="51"/>
      <c r="E78" s="5"/>
      <c r="F78" s="3"/>
      <c r="G78" s="50"/>
      <c r="H78" s="51"/>
      <c r="I78" s="5"/>
    </row>
    <row r="81" spans="1:9" ht="16.5" x14ac:dyDescent="0.25">
      <c r="A81" s="58" t="s">
        <v>86</v>
      </c>
      <c r="B81" s="58"/>
      <c r="C81" s="58"/>
      <c r="D81" s="58"/>
      <c r="G81" s="59" t="s">
        <v>85</v>
      </c>
      <c r="H81" s="59"/>
      <c r="I81" s="59"/>
    </row>
    <row r="82" spans="1:9" s="41" customFormat="1" ht="16.5" customHeight="1" x14ac:dyDescent="0.2">
      <c r="A82" s="47" t="s">
        <v>82</v>
      </c>
      <c r="B82" s="47"/>
      <c r="C82" s="47"/>
      <c r="D82" s="47"/>
      <c r="G82" s="47" t="s">
        <v>83</v>
      </c>
      <c r="H82" s="47"/>
      <c r="I82" s="47"/>
    </row>
    <row r="83" spans="1:9" ht="16.5" customHeight="1" x14ac:dyDescent="0.25">
      <c r="A83" s="59" t="s">
        <v>84</v>
      </c>
      <c r="B83" s="59"/>
      <c r="C83" s="59"/>
      <c r="D83" s="59"/>
      <c r="G83" s="59" t="s">
        <v>84</v>
      </c>
      <c r="H83" s="59"/>
      <c r="I83" s="59"/>
    </row>
    <row r="87" spans="1:9" x14ac:dyDescent="0.25">
      <c r="A87" s="47" t="s">
        <v>132</v>
      </c>
      <c r="B87" s="47"/>
      <c r="C87" s="47"/>
      <c r="D87" s="47"/>
      <c r="G87" s="47" t="s">
        <v>134</v>
      </c>
      <c r="H87" s="47"/>
      <c r="I87" s="47"/>
    </row>
    <row r="88" spans="1:9" x14ac:dyDescent="0.25">
      <c r="G88" s="47"/>
      <c r="H88" s="47"/>
      <c r="I88" s="47"/>
    </row>
  </sheetData>
  <mergeCells count="18">
    <mergeCell ref="G82:I82"/>
    <mergeCell ref="G83:I83"/>
    <mergeCell ref="A87:D87"/>
    <mergeCell ref="G87:I87"/>
    <mergeCell ref="G88:I88"/>
    <mergeCell ref="E2:I2"/>
    <mergeCell ref="A5:I5"/>
    <mergeCell ref="C78:D78"/>
    <mergeCell ref="G78:H78"/>
    <mergeCell ref="A12:A13"/>
    <mergeCell ref="B12:B13"/>
    <mergeCell ref="C12:E12"/>
    <mergeCell ref="F12:I12"/>
    <mergeCell ref="A11:I11"/>
    <mergeCell ref="A81:D81"/>
    <mergeCell ref="A82:D82"/>
    <mergeCell ref="A83:D83"/>
    <mergeCell ref="G81:I81"/>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08" right="7.0000000000000007E-2" top="0.25" bottom="0.25" header="0.05" footer="0.05"/>
  <pageSetup paperSize="9" orientation="landscape"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zoomScaleNormal="100" workbookViewId="0">
      <selection activeCell="F8" sqref="F8"/>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8" t="s">
        <v>76</v>
      </c>
      <c r="F2" s="48"/>
      <c r="G2" s="48"/>
      <c r="H2" s="48"/>
      <c r="I2" s="48"/>
    </row>
    <row r="5" spans="1:11" ht="47.85" customHeight="1" x14ac:dyDescent="0.3">
      <c r="A5" s="49" t="s">
        <v>77</v>
      </c>
      <c r="B5" s="49"/>
      <c r="C5" s="49"/>
      <c r="D5" s="49"/>
      <c r="E5" s="49"/>
      <c r="F5" s="49"/>
      <c r="G5" s="49"/>
      <c r="H5" s="49"/>
      <c r="I5" s="49"/>
    </row>
    <row r="7" spans="1:11" ht="22.15" customHeight="1" x14ac:dyDescent="0.25">
      <c r="A7" s="40" t="s">
        <v>81</v>
      </c>
      <c r="D7" s="60" t="s">
        <v>165</v>
      </c>
    </row>
    <row r="8" spans="1:11" ht="20.100000000000001" customHeight="1" x14ac:dyDescent="0.25">
      <c r="A8" s="40" t="s">
        <v>79</v>
      </c>
      <c r="D8" s="61" t="s">
        <v>247</v>
      </c>
    </row>
    <row r="9" spans="1:11" ht="21.4" customHeight="1" x14ac:dyDescent="0.25">
      <c r="A9" s="40" t="s">
        <v>78</v>
      </c>
      <c r="D9" s="61" t="s">
        <v>166</v>
      </c>
    </row>
    <row r="10" spans="1:11" ht="20.100000000000001" customHeight="1" x14ac:dyDescent="0.25">
      <c r="A10" s="40" t="s">
        <v>80</v>
      </c>
      <c r="G10" s="62" t="s">
        <v>167</v>
      </c>
      <c r="H10" s="62"/>
      <c r="I10" s="62"/>
    </row>
    <row r="11" spans="1:11" ht="82.7" customHeight="1" thickBot="1" x14ac:dyDescent="0.3">
      <c r="A11" s="57" t="s">
        <v>131</v>
      </c>
      <c r="B11" s="57"/>
      <c r="C11" s="57"/>
      <c r="D11" s="57"/>
      <c r="E11" s="57"/>
      <c r="F11" s="57"/>
      <c r="G11" s="57"/>
      <c r="H11" s="57"/>
      <c r="I11" s="57"/>
    </row>
    <row r="12" spans="1:11" ht="17.25" customHeight="1" thickBot="1" x14ac:dyDescent="0.3">
      <c r="A12" s="52" t="s">
        <v>0</v>
      </c>
      <c r="B12" s="52" t="s">
        <v>1</v>
      </c>
      <c r="C12" s="54" t="s">
        <v>2</v>
      </c>
      <c r="D12" s="55"/>
      <c r="E12" s="56"/>
      <c r="F12" s="54" t="s">
        <v>3</v>
      </c>
      <c r="G12" s="55"/>
      <c r="H12" s="55"/>
      <c r="I12" s="56"/>
    </row>
    <row r="13" spans="1:11" ht="142.5" customHeight="1" thickBot="1" x14ac:dyDescent="0.3">
      <c r="A13" s="53"/>
      <c r="B13" s="53"/>
      <c r="C13" s="22" t="s">
        <v>4</v>
      </c>
      <c r="D13" s="22" t="s">
        <v>5</v>
      </c>
      <c r="E13" s="1" t="s">
        <v>6</v>
      </c>
      <c r="F13" s="1" t="s">
        <v>7</v>
      </c>
      <c r="G13" s="1" t="s">
        <v>8</v>
      </c>
      <c r="H13" s="2" t="s">
        <v>9</v>
      </c>
      <c r="I13" s="1" t="s">
        <v>10</v>
      </c>
    </row>
    <row r="14" spans="1:11" ht="33" customHeight="1" thickBot="1" x14ac:dyDescent="0.3">
      <c r="A14" s="13" t="s">
        <v>11</v>
      </c>
      <c r="B14" s="14">
        <v>20</v>
      </c>
      <c r="C14" s="42">
        <f>C15+C22+C25</f>
        <v>16</v>
      </c>
      <c r="D14" s="15">
        <f>C14/B14</f>
        <v>0.8</v>
      </c>
      <c r="E14" s="42"/>
      <c r="F14" s="42">
        <f t="shared" ref="F14:G14" si="0">F15+F22+F25</f>
        <v>14</v>
      </c>
      <c r="G14" s="42">
        <f t="shared" si="0"/>
        <v>14</v>
      </c>
      <c r="H14" s="15"/>
      <c r="I14" s="24"/>
    </row>
    <row r="15" spans="1:11" ht="16.5" thickBot="1" x14ac:dyDescent="0.3">
      <c r="A15" s="16" t="s">
        <v>12</v>
      </c>
      <c r="B15" s="17">
        <v>12</v>
      </c>
      <c r="C15" s="36">
        <f>SUM(C16:C21)</f>
        <v>10</v>
      </c>
      <c r="D15" s="45">
        <f t="shared" ref="D15:D77" si="1">C15/B15</f>
        <v>0.83333333333333337</v>
      </c>
      <c r="E15" s="36"/>
      <c r="F15" s="36">
        <f t="shared" ref="F15:G15" si="2">SUM(F16:F21)</f>
        <v>10</v>
      </c>
      <c r="G15" s="36">
        <f t="shared" si="2"/>
        <v>10</v>
      </c>
      <c r="H15" s="18"/>
      <c r="I15" s="17"/>
      <c r="K15" s="43"/>
    </row>
    <row r="16" spans="1:11" ht="156.75" thickBot="1" x14ac:dyDescent="0.3">
      <c r="A16" s="4" t="s">
        <v>13</v>
      </c>
      <c r="B16" s="26">
        <v>2</v>
      </c>
      <c r="C16" s="23">
        <v>2</v>
      </c>
      <c r="D16" s="46">
        <f t="shared" si="1"/>
        <v>1</v>
      </c>
      <c r="E16" s="35" t="s">
        <v>124</v>
      </c>
      <c r="F16" s="33">
        <v>2</v>
      </c>
      <c r="G16" s="11">
        <v>2</v>
      </c>
      <c r="H16" s="12"/>
      <c r="I16" s="35"/>
    </row>
    <row r="17" spans="1:9" ht="48.75" thickBot="1" x14ac:dyDescent="0.3">
      <c r="A17" s="6" t="s">
        <v>14</v>
      </c>
      <c r="B17" s="26">
        <v>2</v>
      </c>
      <c r="C17" s="23">
        <v>2</v>
      </c>
      <c r="D17" s="46">
        <f t="shared" si="1"/>
        <v>1</v>
      </c>
      <c r="E17" s="35" t="s">
        <v>168</v>
      </c>
      <c r="F17" s="33">
        <v>2</v>
      </c>
      <c r="G17" s="11">
        <v>2</v>
      </c>
      <c r="H17" s="12"/>
      <c r="I17" s="35" t="s">
        <v>180</v>
      </c>
    </row>
    <row r="18" spans="1:9" ht="36.75" thickBot="1" x14ac:dyDescent="0.3">
      <c r="A18" s="6" t="s">
        <v>15</v>
      </c>
      <c r="B18" s="26">
        <v>2</v>
      </c>
      <c r="C18" s="23">
        <v>2</v>
      </c>
      <c r="D18" s="46">
        <f t="shared" si="1"/>
        <v>1</v>
      </c>
      <c r="E18" s="35" t="s">
        <v>169</v>
      </c>
      <c r="F18" s="33">
        <v>2</v>
      </c>
      <c r="G18" s="11">
        <v>2</v>
      </c>
      <c r="H18" s="12"/>
      <c r="I18" s="35"/>
    </row>
    <row r="19" spans="1:9" ht="120.75" thickBot="1" x14ac:dyDescent="0.3">
      <c r="A19" s="6" t="s">
        <v>16</v>
      </c>
      <c r="B19" s="26">
        <v>2</v>
      </c>
      <c r="C19" s="23">
        <v>2</v>
      </c>
      <c r="D19" s="46">
        <f t="shared" si="1"/>
        <v>1</v>
      </c>
      <c r="E19" s="35" t="s">
        <v>126</v>
      </c>
      <c r="F19" s="33">
        <v>2</v>
      </c>
      <c r="G19" s="11">
        <v>2</v>
      </c>
      <c r="H19" s="12"/>
      <c r="I19" s="35"/>
    </row>
    <row r="20" spans="1:9" ht="72.75" thickBot="1" x14ac:dyDescent="0.3">
      <c r="A20" s="6" t="s">
        <v>17</v>
      </c>
      <c r="B20" s="26">
        <v>2</v>
      </c>
      <c r="C20" s="23">
        <v>2</v>
      </c>
      <c r="D20" s="46">
        <f t="shared" si="1"/>
        <v>1</v>
      </c>
      <c r="E20" s="35" t="s">
        <v>88</v>
      </c>
      <c r="F20" s="33">
        <v>2</v>
      </c>
      <c r="G20" s="11">
        <v>2</v>
      </c>
      <c r="H20" s="12"/>
      <c r="I20" s="35" t="s">
        <v>139</v>
      </c>
    </row>
    <row r="21" spans="1:9" ht="84.75" thickBot="1" x14ac:dyDescent="0.3">
      <c r="A21" s="6" t="s">
        <v>18</v>
      </c>
      <c r="B21" s="26">
        <v>2</v>
      </c>
      <c r="C21" s="23">
        <v>0</v>
      </c>
      <c r="D21" s="46">
        <f t="shared" si="1"/>
        <v>0</v>
      </c>
      <c r="E21" s="35" t="s">
        <v>89</v>
      </c>
      <c r="F21" s="33">
        <v>0</v>
      </c>
      <c r="G21" s="11">
        <v>0</v>
      </c>
      <c r="H21" s="12"/>
      <c r="I21" s="35"/>
    </row>
    <row r="22" spans="1:9" ht="16.5" thickBot="1" x14ac:dyDescent="0.3">
      <c r="A22" s="16" t="s">
        <v>19</v>
      </c>
      <c r="B22" s="17">
        <v>4</v>
      </c>
      <c r="C22" s="36">
        <f>C23+C24</f>
        <v>2</v>
      </c>
      <c r="D22" s="44">
        <f t="shared" si="1"/>
        <v>0.5</v>
      </c>
      <c r="E22" s="36"/>
      <c r="F22" s="36">
        <f t="shared" ref="F22:G22" si="3">F23+F24</f>
        <v>0</v>
      </c>
      <c r="G22" s="36">
        <f t="shared" si="3"/>
        <v>0</v>
      </c>
      <c r="H22" s="18"/>
      <c r="I22" s="28"/>
    </row>
    <row r="23" spans="1:9" ht="180.75" thickBot="1" x14ac:dyDescent="0.3">
      <c r="A23" s="6" t="s">
        <v>20</v>
      </c>
      <c r="B23" s="27">
        <v>2</v>
      </c>
      <c r="C23" s="23">
        <v>0</v>
      </c>
      <c r="D23" s="46">
        <f t="shared" si="1"/>
        <v>0</v>
      </c>
      <c r="E23" s="35" t="s">
        <v>170</v>
      </c>
      <c r="F23" s="33">
        <v>0</v>
      </c>
      <c r="G23" s="11">
        <v>0</v>
      </c>
      <c r="H23" s="12"/>
      <c r="I23" s="35"/>
    </row>
    <row r="24" spans="1:9" ht="40.5" thickBot="1" x14ac:dyDescent="0.3">
      <c r="A24" s="4" t="s">
        <v>21</v>
      </c>
      <c r="B24" s="26">
        <v>2</v>
      </c>
      <c r="C24" s="23">
        <v>2</v>
      </c>
      <c r="D24" s="46">
        <f t="shared" si="1"/>
        <v>1</v>
      </c>
      <c r="E24" s="35" t="s">
        <v>171</v>
      </c>
      <c r="F24" s="33">
        <v>0</v>
      </c>
      <c r="G24" s="11">
        <v>0</v>
      </c>
      <c r="H24" s="12"/>
      <c r="I24" s="35"/>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0.75" thickBot="1" x14ac:dyDescent="0.3">
      <c r="A26" s="6" t="s">
        <v>23</v>
      </c>
      <c r="B26" s="26">
        <v>2</v>
      </c>
      <c r="C26" s="23">
        <v>2</v>
      </c>
      <c r="D26" s="46">
        <f t="shared" si="1"/>
        <v>1</v>
      </c>
      <c r="E26" s="35" t="s">
        <v>172</v>
      </c>
      <c r="F26" s="33">
        <v>2</v>
      </c>
      <c r="G26" s="11">
        <v>2</v>
      </c>
      <c r="H26" s="12"/>
      <c r="I26" s="35"/>
    </row>
    <row r="27" spans="1:9" ht="72.75" thickBot="1" x14ac:dyDescent="0.3">
      <c r="A27" s="4" t="s">
        <v>24</v>
      </c>
      <c r="B27" s="26">
        <v>2</v>
      </c>
      <c r="C27" s="23">
        <v>2</v>
      </c>
      <c r="D27" s="46">
        <f t="shared" si="1"/>
        <v>1</v>
      </c>
      <c r="E27" s="35" t="s">
        <v>173</v>
      </c>
      <c r="F27" s="33">
        <v>2</v>
      </c>
      <c r="G27" s="11">
        <v>2</v>
      </c>
      <c r="H27" s="12"/>
      <c r="I27" s="35" t="s">
        <v>153</v>
      </c>
    </row>
    <row r="28" spans="1:9" ht="16.5" thickBot="1" x14ac:dyDescent="0.3">
      <c r="A28" s="13" t="s">
        <v>25</v>
      </c>
      <c r="B28" s="14">
        <v>52</v>
      </c>
      <c r="C28" s="42">
        <f>C29+C32+C39+C44+C47+C50+C53+C58+C61</f>
        <v>46</v>
      </c>
      <c r="D28" s="15">
        <f t="shared" si="1"/>
        <v>0.88461538461538458</v>
      </c>
      <c r="E28" s="42"/>
      <c r="F28" s="42">
        <f t="shared" ref="F28" si="5">F29+F32+F39+F44+F47+F50+F53+F58+F61</f>
        <v>46</v>
      </c>
      <c r="G28" s="42">
        <f>G29+G32+G39+G44+G47+G50+G53+G58+G61</f>
        <v>46</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174</v>
      </c>
      <c r="F30" s="33">
        <v>2</v>
      </c>
      <c r="G30" s="11">
        <v>2</v>
      </c>
      <c r="H30" s="12"/>
      <c r="I30" s="35"/>
    </row>
    <row r="31" spans="1:9" ht="24.75" thickBot="1" x14ac:dyDescent="0.3">
      <c r="A31" s="6" t="s">
        <v>28</v>
      </c>
      <c r="B31" s="26">
        <v>2</v>
      </c>
      <c r="C31" s="23">
        <v>2</v>
      </c>
      <c r="D31" s="46">
        <f t="shared" si="1"/>
        <v>1</v>
      </c>
      <c r="E31" s="35" t="s">
        <v>175</v>
      </c>
      <c r="F31" s="33">
        <v>2</v>
      </c>
      <c r="G31" s="11">
        <v>2</v>
      </c>
      <c r="H31" s="12"/>
      <c r="I31" s="35"/>
    </row>
    <row r="32" spans="1:9" ht="32.25" thickBot="1" x14ac:dyDescent="0.3">
      <c r="A32" s="16" t="s">
        <v>29</v>
      </c>
      <c r="B32" s="17">
        <v>12</v>
      </c>
      <c r="C32" s="36">
        <f>SUM(C33:C38)</f>
        <v>10</v>
      </c>
      <c r="D32" s="44">
        <f t="shared" si="1"/>
        <v>0.83333333333333337</v>
      </c>
      <c r="E32" s="36"/>
      <c r="F32" s="36">
        <f t="shared" ref="F32:G32" si="7">SUM(F33:F38)</f>
        <v>9</v>
      </c>
      <c r="G32" s="36">
        <f t="shared" si="7"/>
        <v>9</v>
      </c>
      <c r="H32" s="18"/>
      <c r="I32" s="31"/>
    </row>
    <row r="33" spans="1:9" ht="48.75" thickBot="1" x14ac:dyDescent="0.3">
      <c r="A33" s="7" t="s">
        <v>30</v>
      </c>
      <c r="B33" s="26">
        <v>2</v>
      </c>
      <c r="C33" s="23">
        <v>2</v>
      </c>
      <c r="D33" s="46">
        <f t="shared" si="1"/>
        <v>1</v>
      </c>
      <c r="E33" s="35" t="s">
        <v>92</v>
      </c>
      <c r="F33" s="33">
        <v>1</v>
      </c>
      <c r="G33" s="11">
        <v>1</v>
      </c>
      <c r="H33" s="12"/>
      <c r="I33" s="35" t="s">
        <v>181</v>
      </c>
    </row>
    <row r="34" spans="1:9" ht="48.75" thickBot="1" x14ac:dyDescent="0.3">
      <c r="A34" s="6" t="s">
        <v>31</v>
      </c>
      <c r="B34" s="26">
        <v>2</v>
      </c>
      <c r="C34" s="23">
        <v>2</v>
      </c>
      <c r="D34" s="46">
        <f t="shared" si="1"/>
        <v>1</v>
      </c>
      <c r="E34" s="35" t="s">
        <v>93</v>
      </c>
      <c r="F34" s="33">
        <v>2</v>
      </c>
      <c r="G34" s="11">
        <v>2</v>
      </c>
      <c r="H34" s="12"/>
      <c r="I34" s="35" t="s">
        <v>160</v>
      </c>
    </row>
    <row r="35" spans="1:9" ht="36.75" thickBot="1" x14ac:dyDescent="0.3">
      <c r="A35" s="6" t="s">
        <v>32</v>
      </c>
      <c r="B35" s="26">
        <v>2</v>
      </c>
      <c r="C35" s="23">
        <v>2</v>
      </c>
      <c r="D35" s="46">
        <f t="shared" si="1"/>
        <v>1</v>
      </c>
      <c r="E35" s="35" t="s">
        <v>94</v>
      </c>
      <c r="F35" s="33">
        <v>2</v>
      </c>
      <c r="G35" s="11">
        <v>2</v>
      </c>
      <c r="H35" s="12"/>
      <c r="I35" s="35"/>
    </row>
    <row r="36" spans="1:9" ht="48.75" thickBot="1" x14ac:dyDescent="0.3">
      <c r="A36" s="6" t="s">
        <v>33</v>
      </c>
      <c r="B36" s="26">
        <v>2</v>
      </c>
      <c r="C36" s="23">
        <v>2</v>
      </c>
      <c r="D36" s="46">
        <f t="shared" si="1"/>
        <v>1</v>
      </c>
      <c r="E36" s="35" t="s">
        <v>95</v>
      </c>
      <c r="F36" s="33">
        <v>2</v>
      </c>
      <c r="G36" s="11">
        <v>2</v>
      </c>
      <c r="H36" s="12"/>
      <c r="I36" s="35" t="s">
        <v>161</v>
      </c>
    </row>
    <row r="37" spans="1:9" ht="60.75" thickBot="1" x14ac:dyDescent="0.3">
      <c r="A37" s="6" t="s">
        <v>34</v>
      </c>
      <c r="B37" s="26">
        <v>2</v>
      </c>
      <c r="C37" s="23">
        <v>0</v>
      </c>
      <c r="D37" s="46">
        <f t="shared" si="1"/>
        <v>0</v>
      </c>
      <c r="E37" s="35" t="s">
        <v>96</v>
      </c>
      <c r="F37" s="33">
        <v>0</v>
      </c>
      <c r="G37" s="11">
        <v>0</v>
      </c>
      <c r="H37" s="12"/>
      <c r="I37" s="35"/>
    </row>
    <row r="38" spans="1:9" ht="48.75" thickBot="1" x14ac:dyDescent="0.3">
      <c r="A38" s="6" t="s">
        <v>35</v>
      </c>
      <c r="B38" s="26">
        <v>2</v>
      </c>
      <c r="C38" s="23">
        <v>2</v>
      </c>
      <c r="D38" s="46">
        <f t="shared" si="1"/>
        <v>1</v>
      </c>
      <c r="E38" s="35" t="s">
        <v>176</v>
      </c>
      <c r="F38" s="33">
        <v>2</v>
      </c>
      <c r="G38" s="11">
        <v>2</v>
      </c>
      <c r="H38" s="12"/>
      <c r="I38" s="35" t="s">
        <v>162</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60.75" thickBot="1" x14ac:dyDescent="0.3">
      <c r="A40" s="6" t="s">
        <v>37</v>
      </c>
      <c r="B40" s="26">
        <v>2</v>
      </c>
      <c r="C40" s="23">
        <v>2</v>
      </c>
      <c r="D40" s="46">
        <f t="shared" si="1"/>
        <v>1</v>
      </c>
      <c r="E40" s="35" t="s">
        <v>98</v>
      </c>
      <c r="F40" s="33">
        <v>2</v>
      </c>
      <c r="G40" s="11">
        <v>2</v>
      </c>
      <c r="H40" s="12"/>
      <c r="I40" s="35"/>
    </row>
    <row r="41" spans="1:9" ht="72.75" thickBot="1" x14ac:dyDescent="0.3">
      <c r="A41" s="6" t="s">
        <v>38</v>
      </c>
      <c r="B41" s="26">
        <v>2</v>
      </c>
      <c r="C41" s="23">
        <v>2</v>
      </c>
      <c r="D41" s="46">
        <f t="shared" si="1"/>
        <v>1</v>
      </c>
      <c r="E41" s="35" t="s">
        <v>99</v>
      </c>
      <c r="F41" s="33">
        <v>2</v>
      </c>
      <c r="G41" s="11">
        <v>2</v>
      </c>
      <c r="H41" s="12"/>
      <c r="I41" s="35"/>
    </row>
    <row r="42" spans="1:9" ht="84.75" thickBot="1" x14ac:dyDescent="0.3">
      <c r="A42" s="6" t="s">
        <v>39</v>
      </c>
      <c r="B42" s="26">
        <v>2</v>
      </c>
      <c r="C42" s="23">
        <v>2</v>
      </c>
      <c r="D42" s="46">
        <f t="shared" si="1"/>
        <v>1</v>
      </c>
      <c r="E42" s="35" t="s">
        <v>100</v>
      </c>
      <c r="F42" s="33">
        <v>2</v>
      </c>
      <c r="G42" s="11">
        <v>2</v>
      </c>
      <c r="H42" s="12"/>
      <c r="I42" s="35"/>
    </row>
    <row r="43" spans="1:9" ht="48.75" thickBot="1" x14ac:dyDescent="0.3">
      <c r="A43" s="6" t="s">
        <v>40</v>
      </c>
      <c r="B43" s="26">
        <v>2</v>
      </c>
      <c r="C43" s="23">
        <v>2</v>
      </c>
      <c r="D43" s="46">
        <f t="shared" si="1"/>
        <v>1</v>
      </c>
      <c r="E43" s="35" t="s">
        <v>101</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102</v>
      </c>
      <c r="F45" s="33">
        <v>2</v>
      </c>
      <c r="G45" s="11">
        <v>2</v>
      </c>
      <c r="H45" s="12"/>
      <c r="I45" s="35"/>
    </row>
    <row r="46" spans="1:9" ht="72.75" thickBot="1" x14ac:dyDescent="0.3">
      <c r="A46" s="6" t="s">
        <v>43</v>
      </c>
      <c r="B46" s="26">
        <v>2</v>
      </c>
      <c r="C46" s="23">
        <v>2</v>
      </c>
      <c r="D46" s="46">
        <f t="shared" si="1"/>
        <v>1</v>
      </c>
      <c r="E46" s="35" t="s">
        <v>103</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104</v>
      </c>
      <c r="F48" s="33">
        <v>2</v>
      </c>
      <c r="G48" s="11">
        <v>2</v>
      </c>
      <c r="H48" s="12"/>
      <c r="I48" s="35"/>
    </row>
    <row r="49" spans="1:9" ht="48.75" thickBot="1" x14ac:dyDescent="0.3">
      <c r="A49" s="4" t="s">
        <v>75</v>
      </c>
      <c r="B49" s="26">
        <v>2</v>
      </c>
      <c r="C49" s="23">
        <v>2</v>
      </c>
      <c r="D49" s="46">
        <f t="shared" si="1"/>
        <v>1</v>
      </c>
      <c r="E49" s="35" t="s">
        <v>105</v>
      </c>
      <c r="F49" s="33">
        <v>2</v>
      </c>
      <c r="G49" s="11">
        <v>2</v>
      </c>
      <c r="H49" s="12"/>
      <c r="I49" s="35"/>
    </row>
    <row r="50" spans="1:9" ht="32.25" thickBot="1" x14ac:dyDescent="0.3">
      <c r="A50" s="16" t="s">
        <v>46</v>
      </c>
      <c r="B50" s="17">
        <v>4</v>
      </c>
      <c r="C50" s="36">
        <f>C51+C52</f>
        <v>2</v>
      </c>
      <c r="D50" s="44">
        <f t="shared" si="1"/>
        <v>0.5</v>
      </c>
      <c r="E50" s="36"/>
      <c r="F50" s="36">
        <f t="shared" ref="F50:G50" si="11">F51+F52</f>
        <v>1</v>
      </c>
      <c r="G50" s="36">
        <f t="shared" si="11"/>
        <v>1</v>
      </c>
      <c r="H50" s="18"/>
      <c r="I50" s="31"/>
    </row>
    <row r="51" spans="1:9" ht="24.75" thickBot="1" x14ac:dyDescent="0.3">
      <c r="A51" s="6" t="s">
        <v>47</v>
      </c>
      <c r="B51" s="26">
        <v>2</v>
      </c>
      <c r="C51" s="23">
        <v>0</v>
      </c>
      <c r="D51" s="46">
        <f t="shared" si="1"/>
        <v>0</v>
      </c>
      <c r="E51" s="35"/>
      <c r="F51" s="33">
        <v>0</v>
      </c>
      <c r="G51" s="11">
        <v>0</v>
      </c>
      <c r="H51" s="12"/>
      <c r="I51" s="35"/>
    </row>
    <row r="52" spans="1:9" ht="48.75" thickBot="1" x14ac:dyDescent="0.3">
      <c r="A52" s="6" t="s">
        <v>48</v>
      </c>
      <c r="B52" s="26">
        <v>2</v>
      </c>
      <c r="C52" s="23">
        <v>2</v>
      </c>
      <c r="D52" s="46">
        <f t="shared" si="1"/>
        <v>1</v>
      </c>
      <c r="E52" s="35" t="s">
        <v>177</v>
      </c>
      <c r="F52" s="33">
        <v>1</v>
      </c>
      <c r="G52" s="11">
        <v>1</v>
      </c>
      <c r="H52" s="12"/>
      <c r="I52" s="35" t="s">
        <v>182</v>
      </c>
    </row>
    <row r="53" spans="1:9" ht="32.25" thickBot="1" x14ac:dyDescent="0.3">
      <c r="A53" s="19" t="s">
        <v>49</v>
      </c>
      <c r="B53" s="17">
        <v>8</v>
      </c>
      <c r="C53" s="36">
        <f>SUM(C54:C57)</f>
        <v>8</v>
      </c>
      <c r="D53" s="44">
        <f t="shared" si="1"/>
        <v>1</v>
      </c>
      <c r="E53" s="36"/>
      <c r="F53" s="36">
        <f t="shared" ref="F53:G53" si="12">SUM(F54:F57)</f>
        <v>8</v>
      </c>
      <c r="G53" s="36">
        <f t="shared" si="12"/>
        <v>8</v>
      </c>
      <c r="H53" s="18"/>
      <c r="I53" s="31"/>
    </row>
    <row r="54" spans="1:9" ht="84.75" thickBot="1" x14ac:dyDescent="0.3">
      <c r="A54" s="6" t="s">
        <v>50</v>
      </c>
      <c r="B54" s="26">
        <v>2</v>
      </c>
      <c r="C54" s="23">
        <v>2</v>
      </c>
      <c r="D54" s="46">
        <f t="shared" si="1"/>
        <v>1</v>
      </c>
      <c r="E54" s="35" t="s">
        <v>108</v>
      </c>
      <c r="F54" s="33">
        <v>2</v>
      </c>
      <c r="G54" s="11">
        <v>2</v>
      </c>
      <c r="H54" s="12"/>
      <c r="I54" s="35"/>
    </row>
    <row r="55" spans="1:9" ht="48.75" thickBot="1" x14ac:dyDescent="0.3">
      <c r="A55" s="6" t="s">
        <v>51</v>
      </c>
      <c r="B55" s="26">
        <v>2</v>
      </c>
      <c r="C55" s="23">
        <v>2</v>
      </c>
      <c r="D55" s="46">
        <f t="shared" si="1"/>
        <v>1</v>
      </c>
      <c r="E55" s="35" t="s">
        <v>178</v>
      </c>
      <c r="F55" s="33">
        <v>2</v>
      </c>
      <c r="G55" s="11">
        <v>2</v>
      </c>
      <c r="H55" s="12"/>
      <c r="I55" s="35"/>
    </row>
    <row r="56" spans="1:9" ht="72.75" thickBot="1" x14ac:dyDescent="0.3">
      <c r="A56" s="6" t="s">
        <v>52</v>
      </c>
      <c r="B56" s="26">
        <v>2</v>
      </c>
      <c r="C56" s="23">
        <v>2</v>
      </c>
      <c r="D56" s="46">
        <f t="shared" si="1"/>
        <v>1</v>
      </c>
      <c r="E56" s="35" t="s">
        <v>179</v>
      </c>
      <c r="F56" s="33">
        <v>2</v>
      </c>
      <c r="G56" s="11">
        <v>2</v>
      </c>
      <c r="H56" s="12"/>
      <c r="I56" s="35"/>
    </row>
    <row r="57" spans="1:9" ht="108.75" thickBot="1" x14ac:dyDescent="0.3">
      <c r="A57" s="6" t="s">
        <v>53</v>
      </c>
      <c r="B57" s="26">
        <v>2</v>
      </c>
      <c r="C57" s="23">
        <v>2</v>
      </c>
      <c r="D57" s="46">
        <f t="shared" si="1"/>
        <v>1</v>
      </c>
      <c r="E57" s="35" t="s">
        <v>111</v>
      </c>
      <c r="F57" s="33">
        <v>2</v>
      </c>
      <c r="G57" s="11">
        <v>2</v>
      </c>
      <c r="H57" s="12"/>
      <c r="I57" s="35"/>
    </row>
    <row r="58" spans="1:9" ht="32.25" thickBot="1" x14ac:dyDescent="0.3">
      <c r="A58" s="16" t="s">
        <v>54</v>
      </c>
      <c r="B58" s="17">
        <v>4</v>
      </c>
      <c r="C58" s="36">
        <f>C59+C60</f>
        <v>2</v>
      </c>
      <c r="D58" s="44">
        <f t="shared" si="1"/>
        <v>0.5</v>
      </c>
      <c r="E58" s="36"/>
      <c r="F58" s="36">
        <f t="shared" ref="F58:G58" si="13">F59+F60</f>
        <v>4</v>
      </c>
      <c r="G58" s="36">
        <f t="shared" si="13"/>
        <v>4</v>
      </c>
      <c r="H58" s="18"/>
      <c r="I58" s="17"/>
    </row>
    <row r="59" spans="1:9" ht="96.75" thickBot="1" x14ac:dyDescent="0.3">
      <c r="A59" s="6" t="s">
        <v>55</v>
      </c>
      <c r="B59" s="26">
        <v>2</v>
      </c>
      <c r="C59" s="23">
        <v>2</v>
      </c>
      <c r="D59" s="46">
        <f t="shared" si="1"/>
        <v>1</v>
      </c>
      <c r="E59" s="35" t="s">
        <v>112</v>
      </c>
      <c r="F59" s="33">
        <v>2</v>
      </c>
      <c r="G59" s="11">
        <v>2</v>
      </c>
      <c r="H59" s="12"/>
      <c r="I59" s="35"/>
    </row>
    <row r="60" spans="1:9" ht="72.75" thickBot="1" x14ac:dyDescent="0.3">
      <c r="A60" s="6" t="s">
        <v>56</v>
      </c>
      <c r="B60" s="26">
        <v>2</v>
      </c>
      <c r="C60" s="23">
        <v>0</v>
      </c>
      <c r="D60" s="46">
        <f t="shared" si="1"/>
        <v>0</v>
      </c>
      <c r="E60" s="35" t="s">
        <v>113</v>
      </c>
      <c r="F60" s="33">
        <v>2</v>
      </c>
      <c r="G60" s="11">
        <v>2</v>
      </c>
      <c r="H60" s="12"/>
      <c r="I60" s="35" t="s">
        <v>163</v>
      </c>
    </row>
    <row r="61" spans="1:9" ht="16.5" thickBot="1" x14ac:dyDescent="0.3">
      <c r="A61" s="20" t="s">
        <v>57</v>
      </c>
      <c r="B61" s="17">
        <v>4</v>
      </c>
      <c r="C61" s="36">
        <f>C62+C63</f>
        <v>4</v>
      </c>
      <c r="D61" s="44">
        <f t="shared" si="1"/>
        <v>1</v>
      </c>
      <c r="E61" s="36"/>
      <c r="F61" s="36">
        <f t="shared" ref="F61:G61" si="14">F62+F63</f>
        <v>4</v>
      </c>
      <c r="G61" s="36">
        <f t="shared" si="14"/>
        <v>4</v>
      </c>
      <c r="H61" s="18"/>
      <c r="I61" s="17"/>
    </row>
    <row r="62" spans="1:9" ht="84.75" thickBot="1" x14ac:dyDescent="0.3">
      <c r="A62" s="37" t="s">
        <v>58</v>
      </c>
      <c r="B62" s="26">
        <v>2</v>
      </c>
      <c r="C62" s="23">
        <v>2</v>
      </c>
      <c r="D62" s="46">
        <f t="shared" si="1"/>
        <v>1</v>
      </c>
      <c r="E62" s="35" t="s">
        <v>114</v>
      </c>
      <c r="F62" s="33">
        <v>2</v>
      </c>
      <c r="G62" s="11">
        <v>2</v>
      </c>
      <c r="H62" s="12"/>
      <c r="I62" s="35"/>
    </row>
    <row r="63" spans="1:9" ht="120.75" thickBot="1" x14ac:dyDescent="0.3">
      <c r="A63" s="38" t="s">
        <v>59</v>
      </c>
      <c r="B63" s="26">
        <v>2</v>
      </c>
      <c r="C63" s="23">
        <v>2</v>
      </c>
      <c r="D63" s="46">
        <f t="shared" si="1"/>
        <v>1</v>
      </c>
      <c r="E63" s="35" t="s">
        <v>115</v>
      </c>
      <c r="F63" s="33">
        <v>2</v>
      </c>
      <c r="G63" s="11">
        <v>2</v>
      </c>
      <c r="H63" s="12"/>
      <c r="I63" s="35" t="s">
        <v>139</v>
      </c>
    </row>
    <row r="64" spans="1:9" ht="32.25" thickBot="1" x14ac:dyDescent="0.3">
      <c r="A64" s="21" t="s">
        <v>60</v>
      </c>
      <c r="B64" s="14">
        <v>16</v>
      </c>
      <c r="C64" s="14">
        <f>C65+C70+C73</f>
        <v>10</v>
      </c>
      <c r="D64" s="15">
        <f t="shared" si="1"/>
        <v>0.625</v>
      </c>
      <c r="E64" s="14"/>
      <c r="F64" s="14">
        <f t="shared" ref="F64:G64" si="15">F65+F70+F73</f>
        <v>9</v>
      </c>
      <c r="G64" s="14">
        <f t="shared" si="15"/>
        <v>7</v>
      </c>
      <c r="H64" s="15"/>
      <c r="I64" s="24"/>
    </row>
    <row r="65" spans="1:9" ht="32.25" thickBot="1" x14ac:dyDescent="0.3">
      <c r="A65" s="20" t="s">
        <v>61</v>
      </c>
      <c r="B65" s="17">
        <v>8</v>
      </c>
      <c r="C65" s="36">
        <f>SUM(C66:C69)</f>
        <v>6</v>
      </c>
      <c r="D65" s="44">
        <f t="shared" si="1"/>
        <v>0.75</v>
      </c>
      <c r="E65" s="36"/>
      <c r="F65" s="36">
        <f t="shared" ref="F65:G65" si="16">SUM(F66:F69)</f>
        <v>6</v>
      </c>
      <c r="G65" s="36">
        <f t="shared" si="16"/>
        <v>6</v>
      </c>
      <c r="H65" s="18"/>
      <c r="I65" s="17"/>
    </row>
    <row r="66" spans="1:9" ht="144.75" thickBot="1" x14ac:dyDescent="0.3">
      <c r="A66" s="8" t="s">
        <v>62</v>
      </c>
      <c r="B66" s="26">
        <v>2</v>
      </c>
      <c r="C66" s="23">
        <v>2</v>
      </c>
      <c r="D66" s="46">
        <f t="shared" si="1"/>
        <v>1</v>
      </c>
      <c r="E66" s="35" t="s">
        <v>116</v>
      </c>
      <c r="F66" s="33">
        <v>2</v>
      </c>
      <c r="G66" s="11">
        <v>2</v>
      </c>
      <c r="H66" s="12"/>
      <c r="I66" s="35"/>
    </row>
    <row r="67" spans="1:9" ht="84.75" thickBot="1" x14ac:dyDescent="0.3">
      <c r="A67" s="8" t="s">
        <v>63</v>
      </c>
      <c r="B67" s="26">
        <v>2</v>
      </c>
      <c r="C67" s="23">
        <v>0</v>
      </c>
      <c r="D67" s="46">
        <f t="shared" si="1"/>
        <v>0</v>
      </c>
      <c r="E67" s="35" t="s">
        <v>117</v>
      </c>
      <c r="F67" s="33">
        <v>0</v>
      </c>
      <c r="G67" s="11">
        <v>0</v>
      </c>
      <c r="H67" s="12"/>
      <c r="I67" s="35"/>
    </row>
    <row r="68" spans="1:9" ht="120.75" thickBot="1" x14ac:dyDescent="0.3">
      <c r="A68" s="8" t="s">
        <v>64</v>
      </c>
      <c r="B68" s="26">
        <v>2</v>
      </c>
      <c r="C68" s="23">
        <v>2</v>
      </c>
      <c r="D68" s="46">
        <f t="shared" si="1"/>
        <v>1</v>
      </c>
      <c r="E68" s="35" t="s">
        <v>118</v>
      </c>
      <c r="F68" s="33">
        <v>2</v>
      </c>
      <c r="G68" s="11">
        <v>2</v>
      </c>
      <c r="H68" s="12"/>
      <c r="I68" s="35"/>
    </row>
    <row r="69" spans="1:9" ht="108.75" thickBot="1" x14ac:dyDescent="0.3">
      <c r="A69" s="8" t="s">
        <v>65</v>
      </c>
      <c r="B69" s="26">
        <v>2</v>
      </c>
      <c r="C69" s="23">
        <v>2</v>
      </c>
      <c r="D69" s="46">
        <f t="shared" si="1"/>
        <v>1</v>
      </c>
      <c r="E69" s="35" t="s">
        <v>119</v>
      </c>
      <c r="F69" s="33">
        <v>2</v>
      </c>
      <c r="G69" s="11">
        <v>2</v>
      </c>
      <c r="H69" s="12"/>
      <c r="I69" s="35" t="s">
        <v>183</v>
      </c>
    </row>
    <row r="70" spans="1:9" ht="32.25" thickBot="1" x14ac:dyDescent="0.3">
      <c r="A70" s="20" t="s">
        <v>66</v>
      </c>
      <c r="B70" s="17">
        <v>4</v>
      </c>
      <c r="C70" s="36">
        <f>C71+C72</f>
        <v>2</v>
      </c>
      <c r="D70" s="44">
        <f t="shared" si="1"/>
        <v>0.5</v>
      </c>
      <c r="E70" s="36"/>
      <c r="F70" s="36">
        <f t="shared" ref="F70:G70" si="17">F71+F72</f>
        <v>1</v>
      </c>
      <c r="G70" s="36">
        <f t="shared" si="17"/>
        <v>1</v>
      </c>
      <c r="H70" s="18"/>
      <c r="I70" s="17"/>
    </row>
    <row r="71" spans="1:9" ht="48.75" thickBot="1" x14ac:dyDescent="0.3">
      <c r="A71" s="8" t="s">
        <v>67</v>
      </c>
      <c r="B71" s="26">
        <v>2</v>
      </c>
      <c r="C71" s="23">
        <v>2</v>
      </c>
      <c r="D71" s="46">
        <f t="shared" si="1"/>
        <v>1</v>
      </c>
      <c r="E71" s="35" t="s">
        <v>120</v>
      </c>
      <c r="F71" s="33">
        <v>1</v>
      </c>
      <c r="G71" s="11">
        <v>1</v>
      </c>
      <c r="H71" s="12"/>
      <c r="I71" s="35" t="s">
        <v>164</v>
      </c>
    </row>
    <row r="72" spans="1:9" ht="36.75" thickBot="1" x14ac:dyDescent="0.3">
      <c r="A72" s="8" t="s">
        <v>68</v>
      </c>
      <c r="B72" s="26">
        <v>2</v>
      </c>
      <c r="C72" s="23">
        <v>0</v>
      </c>
      <c r="D72" s="46">
        <f t="shared" si="1"/>
        <v>0</v>
      </c>
      <c r="E72" s="35" t="s">
        <v>121</v>
      </c>
      <c r="F72" s="33">
        <v>0</v>
      </c>
      <c r="G72" s="11">
        <v>0</v>
      </c>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122</v>
      </c>
      <c r="F74" s="33">
        <v>2</v>
      </c>
      <c r="G74" s="11">
        <v>2</v>
      </c>
      <c r="H74" s="12"/>
      <c r="I74" s="35"/>
    </row>
    <row r="75" spans="1:9" ht="24.75" thickBot="1" x14ac:dyDescent="0.3">
      <c r="A75" s="37" t="s">
        <v>71</v>
      </c>
      <c r="B75" s="26">
        <v>2</v>
      </c>
      <c r="C75" s="23">
        <v>0</v>
      </c>
      <c r="D75" s="46">
        <f t="shared" si="1"/>
        <v>0</v>
      </c>
      <c r="E75" s="35"/>
      <c r="F75" s="33">
        <v>0</v>
      </c>
      <c r="G75" s="11">
        <v>0</v>
      </c>
      <c r="H75" s="12"/>
      <c r="I75" s="35"/>
    </row>
    <row r="76" spans="1:9" ht="16.5" thickBot="1" x14ac:dyDescent="0.3">
      <c r="A76" s="9" t="s">
        <v>72</v>
      </c>
      <c r="B76" s="25">
        <v>88</v>
      </c>
      <c r="C76" s="10">
        <f>C14+C28+C64</f>
        <v>72</v>
      </c>
      <c r="D76" s="44">
        <f t="shared" si="1"/>
        <v>0.81818181818181823</v>
      </c>
      <c r="E76" s="10"/>
      <c r="F76" s="10">
        <f t="shared" ref="F76:G76" si="19">F14+F28+F64</f>
        <v>69</v>
      </c>
      <c r="G76" s="10">
        <f t="shared" si="19"/>
        <v>67</v>
      </c>
      <c r="H76" s="32"/>
      <c r="I76" s="3"/>
    </row>
    <row r="77" spans="1:9" ht="16.5" thickBot="1" x14ac:dyDescent="0.3">
      <c r="A77" s="9" t="s">
        <v>73</v>
      </c>
      <c r="B77" s="25">
        <v>100</v>
      </c>
      <c r="C77" s="10">
        <f>ROUND((C76/$B$76)*100,0)</f>
        <v>82</v>
      </c>
      <c r="D77" s="44">
        <f t="shared" si="1"/>
        <v>0.82</v>
      </c>
      <c r="E77" s="10"/>
      <c r="F77" s="10">
        <f t="shared" ref="F77:G77" si="20">ROUND((F76/$B$76)*100,0)</f>
        <v>78</v>
      </c>
      <c r="G77" s="10">
        <f t="shared" si="20"/>
        <v>76</v>
      </c>
      <c r="H77" s="32"/>
      <c r="I77" s="3"/>
    </row>
    <row r="78" spans="1:9" ht="16.5" thickBot="1" x14ac:dyDescent="0.3">
      <c r="A78" s="9" t="s">
        <v>74</v>
      </c>
      <c r="B78" s="34"/>
      <c r="C78" s="50" t="str">
        <f>IF(OR(C77&lt;50,C14&lt;$B$14/2,C28&lt;$B$28/2,C64&lt;$B$64/2,C16&lt;$B$16,C30&lt;$B$30),"Không đạt chuẩn",IF(AND(C77&gt;=80,D14&gt;=50%,D28&gt;=50%,D64&gt;=50%,C16=$B$16,C30=$B$30),"Loại A",IF(AND(C77&gt;=65,D14&gt;=50%,D28&gt;=50%,D64&gt;=50%,C16=$B$16,C30=$B$30),"Loại B",IF(AND(C77&gt;=50,D14&gt;=50%,D28&gt;=50%,D64&gt;=50%,C16=$B$16,C30=$B$30),"Loại C"))))</f>
        <v>Loại A</v>
      </c>
      <c r="D78" s="51"/>
      <c r="E78" s="5"/>
      <c r="F78" s="3"/>
      <c r="G78" s="50"/>
      <c r="H78" s="51"/>
      <c r="I78" s="5"/>
    </row>
    <row r="81" spans="1:9" ht="16.5" x14ac:dyDescent="0.25">
      <c r="A81" s="58" t="s">
        <v>86</v>
      </c>
      <c r="B81" s="58"/>
      <c r="C81" s="58"/>
      <c r="D81" s="58"/>
      <c r="G81" s="59" t="s">
        <v>85</v>
      </c>
      <c r="H81" s="59"/>
      <c r="I81" s="59"/>
    </row>
    <row r="82" spans="1:9" s="41" customFormat="1" ht="14.25" x14ac:dyDescent="0.2">
      <c r="A82" s="47" t="s">
        <v>82</v>
      </c>
      <c r="B82" s="47"/>
      <c r="C82" s="47"/>
      <c r="D82" s="47"/>
      <c r="G82" s="47" t="s">
        <v>83</v>
      </c>
      <c r="H82" s="47"/>
      <c r="I82" s="47"/>
    </row>
    <row r="83" spans="1:9" x14ac:dyDescent="0.25">
      <c r="A83" s="59" t="s">
        <v>84</v>
      </c>
      <c r="B83" s="59"/>
      <c r="C83" s="59"/>
      <c r="D83" s="59"/>
      <c r="G83" s="59" t="s">
        <v>84</v>
      </c>
      <c r="H83" s="59"/>
      <c r="I83" s="59"/>
    </row>
    <row r="88" spans="1:9" x14ac:dyDescent="0.25">
      <c r="A88" s="71" t="s">
        <v>165</v>
      </c>
      <c r="B88" s="71"/>
      <c r="C88" s="71"/>
      <c r="D88" s="71"/>
      <c r="G88" s="47" t="s">
        <v>134</v>
      </c>
      <c r="H88" s="47"/>
      <c r="I88" s="47"/>
    </row>
  </sheetData>
  <mergeCells count="18">
    <mergeCell ref="A83:D83"/>
    <mergeCell ref="G83:I83"/>
    <mergeCell ref="A88:D88"/>
    <mergeCell ref="G88:I88"/>
    <mergeCell ref="C78:D78"/>
    <mergeCell ref="G78:H78"/>
    <mergeCell ref="A81:D81"/>
    <mergeCell ref="G81:I81"/>
    <mergeCell ref="A82:D82"/>
    <mergeCell ref="G82:I82"/>
    <mergeCell ref="E2:I2"/>
    <mergeCell ref="A5:I5"/>
    <mergeCell ref="G10:I10"/>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7" top="0.75" bottom="0.75" header="0.3" footer="0.3"/>
  <pageSetup orientation="portrait" r:id="rId3"/>
  <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zoomScaleNormal="100" workbookViewId="0">
      <selection activeCell="G88" sqref="G88:I88"/>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8" t="s">
        <v>76</v>
      </c>
      <c r="F2" s="48"/>
      <c r="G2" s="48"/>
      <c r="H2" s="48"/>
      <c r="I2" s="48"/>
    </row>
    <row r="5" spans="1:11" ht="47.85" customHeight="1" x14ac:dyDescent="0.3">
      <c r="A5" s="49" t="s">
        <v>77</v>
      </c>
      <c r="B5" s="49"/>
      <c r="C5" s="49"/>
      <c r="D5" s="49"/>
      <c r="E5" s="49"/>
      <c r="F5" s="49"/>
      <c r="G5" s="49"/>
      <c r="H5" s="49"/>
      <c r="I5" s="49"/>
    </row>
    <row r="7" spans="1:11" ht="22.15" customHeight="1" x14ac:dyDescent="0.25">
      <c r="A7" s="40" t="s">
        <v>81</v>
      </c>
      <c r="D7" s="39" t="s">
        <v>184</v>
      </c>
    </row>
    <row r="8" spans="1:11" ht="20.100000000000001" customHeight="1" x14ac:dyDescent="0.25">
      <c r="A8" s="40" t="s">
        <v>79</v>
      </c>
      <c r="D8" s="39" t="s">
        <v>240</v>
      </c>
    </row>
    <row r="9" spans="1:11" ht="21.4" customHeight="1" x14ac:dyDescent="0.25">
      <c r="A9" s="40" t="s">
        <v>78</v>
      </c>
      <c r="D9" s="39" t="s">
        <v>241</v>
      </c>
    </row>
    <row r="10" spans="1:11" ht="20.100000000000001" customHeight="1" x14ac:dyDescent="0.25">
      <c r="A10" s="40" t="s">
        <v>80</v>
      </c>
      <c r="H10" s="39" t="s">
        <v>185</v>
      </c>
    </row>
    <row r="11" spans="1:11" ht="82.7" customHeight="1" thickBot="1" x14ac:dyDescent="0.3">
      <c r="A11" s="57" t="s">
        <v>131</v>
      </c>
      <c r="B11" s="57"/>
      <c r="C11" s="57"/>
      <c r="D11" s="57"/>
      <c r="E11" s="57"/>
      <c r="F11" s="57"/>
      <c r="G11" s="57"/>
      <c r="H11" s="57"/>
      <c r="I11" s="57"/>
    </row>
    <row r="12" spans="1:11" ht="17.25" customHeight="1" thickBot="1" x14ac:dyDescent="0.3">
      <c r="A12" s="52" t="s">
        <v>0</v>
      </c>
      <c r="B12" s="52" t="s">
        <v>1</v>
      </c>
      <c r="C12" s="54" t="s">
        <v>2</v>
      </c>
      <c r="D12" s="55"/>
      <c r="E12" s="56"/>
      <c r="F12" s="54" t="s">
        <v>3</v>
      </c>
      <c r="G12" s="55"/>
      <c r="H12" s="55"/>
      <c r="I12" s="56"/>
    </row>
    <row r="13" spans="1:11" ht="142.5" customHeight="1" thickBot="1" x14ac:dyDescent="0.3">
      <c r="A13" s="53"/>
      <c r="B13" s="53"/>
      <c r="C13" s="22" t="s">
        <v>4</v>
      </c>
      <c r="D13" s="22" t="s">
        <v>5</v>
      </c>
      <c r="E13" s="1" t="s">
        <v>6</v>
      </c>
      <c r="F13" s="1" t="s">
        <v>7</v>
      </c>
      <c r="G13" s="1" t="s">
        <v>8</v>
      </c>
      <c r="H13" s="2" t="s">
        <v>9</v>
      </c>
      <c r="I13" s="1" t="s">
        <v>10</v>
      </c>
    </row>
    <row r="14" spans="1:11" ht="33" customHeight="1" thickBot="1" x14ac:dyDescent="0.3">
      <c r="A14" s="13" t="s">
        <v>11</v>
      </c>
      <c r="B14" s="14">
        <v>20</v>
      </c>
      <c r="C14" s="42">
        <f>C15+C22+C25</f>
        <v>20</v>
      </c>
      <c r="D14" s="15">
        <f>C14/B14</f>
        <v>1</v>
      </c>
      <c r="E14" s="42"/>
      <c r="F14" s="42">
        <f t="shared" ref="F14:G14" si="0">F15+F22+F25</f>
        <v>16</v>
      </c>
      <c r="G14" s="42">
        <f t="shared" si="0"/>
        <v>16</v>
      </c>
      <c r="H14" s="15"/>
      <c r="I14" s="24"/>
    </row>
    <row r="15" spans="1:11" ht="16.5" thickBot="1" x14ac:dyDescent="0.3">
      <c r="A15" s="16" t="s">
        <v>12</v>
      </c>
      <c r="B15" s="17">
        <v>12</v>
      </c>
      <c r="C15" s="36">
        <f>SUM(C16:C21)</f>
        <v>12</v>
      </c>
      <c r="D15" s="45">
        <f t="shared" ref="D15:D77" si="1">C15/B15</f>
        <v>1</v>
      </c>
      <c r="E15" s="36"/>
      <c r="F15" s="36">
        <f t="shared" ref="F15:G15" si="2">SUM(F16:F21)</f>
        <v>10</v>
      </c>
      <c r="G15" s="36">
        <f t="shared" si="2"/>
        <v>10</v>
      </c>
      <c r="H15" s="18"/>
      <c r="I15" s="17"/>
      <c r="K15" s="43"/>
    </row>
    <row r="16" spans="1:11" ht="156.75" thickBot="1" x14ac:dyDescent="0.3">
      <c r="A16" s="4" t="s">
        <v>13</v>
      </c>
      <c r="B16" s="26">
        <v>2</v>
      </c>
      <c r="C16" s="23">
        <v>2</v>
      </c>
      <c r="D16" s="46">
        <f t="shared" si="1"/>
        <v>1</v>
      </c>
      <c r="E16" s="35" t="s">
        <v>124</v>
      </c>
      <c r="F16" s="33">
        <v>2</v>
      </c>
      <c r="G16" s="11">
        <v>2</v>
      </c>
      <c r="H16" s="12"/>
      <c r="I16" s="35"/>
    </row>
    <row r="17" spans="1:9" ht="72.75" thickBot="1" x14ac:dyDescent="0.3">
      <c r="A17" s="6" t="s">
        <v>14</v>
      </c>
      <c r="B17" s="26">
        <v>2</v>
      </c>
      <c r="C17" s="23">
        <v>2</v>
      </c>
      <c r="D17" s="46">
        <f t="shared" si="1"/>
        <v>1</v>
      </c>
      <c r="E17" s="35" t="s">
        <v>87</v>
      </c>
      <c r="F17" s="33">
        <v>2</v>
      </c>
      <c r="G17" s="11">
        <v>2</v>
      </c>
      <c r="H17" s="12"/>
      <c r="I17" s="35" t="s">
        <v>186</v>
      </c>
    </row>
    <row r="18" spans="1:9" ht="96.75" thickBot="1" x14ac:dyDescent="0.3">
      <c r="A18" s="6" t="s">
        <v>15</v>
      </c>
      <c r="B18" s="26">
        <v>2</v>
      </c>
      <c r="C18" s="23">
        <v>2</v>
      </c>
      <c r="D18" s="46">
        <f t="shared" si="1"/>
        <v>1</v>
      </c>
      <c r="E18" s="35" t="s">
        <v>125</v>
      </c>
      <c r="F18" s="33">
        <v>2</v>
      </c>
      <c r="G18" s="11">
        <v>2</v>
      </c>
      <c r="H18" s="12"/>
      <c r="I18" s="35"/>
    </row>
    <row r="19" spans="1:9" ht="120.75" thickBot="1" x14ac:dyDescent="0.3">
      <c r="A19" s="6" t="s">
        <v>16</v>
      </c>
      <c r="B19" s="26">
        <v>2</v>
      </c>
      <c r="C19" s="23">
        <v>2</v>
      </c>
      <c r="D19" s="46">
        <f t="shared" si="1"/>
        <v>1</v>
      </c>
      <c r="E19" s="35" t="s">
        <v>126</v>
      </c>
      <c r="F19" s="33">
        <v>2</v>
      </c>
      <c r="G19" s="11">
        <v>2</v>
      </c>
      <c r="H19" s="12"/>
      <c r="I19" s="35"/>
    </row>
    <row r="20" spans="1:9" ht="72.75" thickBot="1" x14ac:dyDescent="0.3">
      <c r="A20" s="6" t="s">
        <v>17</v>
      </c>
      <c r="B20" s="26">
        <v>2</v>
      </c>
      <c r="C20" s="23">
        <v>2</v>
      </c>
      <c r="D20" s="46">
        <f t="shared" si="1"/>
        <v>1</v>
      </c>
      <c r="E20" s="35" t="s">
        <v>88</v>
      </c>
      <c r="F20" s="33">
        <v>2</v>
      </c>
      <c r="G20" s="11">
        <v>2</v>
      </c>
      <c r="H20" s="12"/>
      <c r="I20" s="35" t="s">
        <v>139</v>
      </c>
    </row>
    <row r="21" spans="1:9" ht="84.75" thickBot="1" x14ac:dyDescent="0.3">
      <c r="A21" s="6" t="s">
        <v>18</v>
      </c>
      <c r="B21" s="26">
        <v>2</v>
      </c>
      <c r="C21" s="23">
        <v>2</v>
      </c>
      <c r="D21" s="46">
        <f t="shared" si="1"/>
        <v>1</v>
      </c>
      <c r="E21" s="35" t="s">
        <v>89</v>
      </c>
      <c r="F21" s="33">
        <v>0</v>
      </c>
      <c r="G21" s="11">
        <v>0</v>
      </c>
      <c r="H21" s="12"/>
      <c r="I21" s="35"/>
    </row>
    <row r="22" spans="1:9" ht="16.5" thickBot="1" x14ac:dyDescent="0.3">
      <c r="A22" s="16" t="s">
        <v>19</v>
      </c>
      <c r="B22" s="17">
        <v>4</v>
      </c>
      <c r="C22" s="36">
        <f>C23+C24</f>
        <v>4</v>
      </c>
      <c r="D22" s="44">
        <f t="shared" si="1"/>
        <v>1</v>
      </c>
      <c r="E22" s="36"/>
      <c r="F22" s="36">
        <f t="shared" ref="F22:G22" si="3">F23+F24</f>
        <v>2</v>
      </c>
      <c r="G22" s="36">
        <f t="shared" si="3"/>
        <v>2</v>
      </c>
      <c r="H22" s="18"/>
      <c r="I22" s="28"/>
    </row>
    <row r="23" spans="1:9" ht="276.75" thickBot="1" x14ac:dyDescent="0.3">
      <c r="A23" s="6" t="s">
        <v>20</v>
      </c>
      <c r="B23" s="27">
        <v>2</v>
      </c>
      <c r="C23" s="23">
        <v>2</v>
      </c>
      <c r="D23" s="46">
        <f t="shared" si="1"/>
        <v>1</v>
      </c>
      <c r="E23" s="35" t="s">
        <v>127</v>
      </c>
      <c r="F23" s="33">
        <v>2</v>
      </c>
      <c r="G23" s="11">
        <v>2</v>
      </c>
      <c r="H23" s="12"/>
      <c r="I23" s="35"/>
    </row>
    <row r="24" spans="1:9" ht="120.75" thickBot="1" x14ac:dyDescent="0.3">
      <c r="A24" s="4" t="s">
        <v>21</v>
      </c>
      <c r="B24" s="26">
        <v>2</v>
      </c>
      <c r="C24" s="23">
        <v>2</v>
      </c>
      <c r="D24" s="46">
        <f t="shared" si="1"/>
        <v>1</v>
      </c>
      <c r="E24" s="35" t="s">
        <v>128</v>
      </c>
      <c r="F24" s="33">
        <v>0</v>
      </c>
      <c r="G24" s="11">
        <v>0</v>
      </c>
      <c r="H24" s="12"/>
      <c r="I24" s="35"/>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0.75" thickBot="1" x14ac:dyDescent="0.3">
      <c r="A26" s="6" t="s">
        <v>23</v>
      </c>
      <c r="B26" s="26">
        <v>2</v>
      </c>
      <c r="C26" s="23">
        <v>2</v>
      </c>
      <c r="D26" s="46">
        <f t="shared" si="1"/>
        <v>1</v>
      </c>
      <c r="E26" s="35" t="s">
        <v>129</v>
      </c>
      <c r="F26" s="33">
        <v>2</v>
      </c>
      <c r="G26" s="11">
        <v>2</v>
      </c>
      <c r="H26" s="12"/>
      <c r="I26" s="35"/>
    </row>
    <row r="27" spans="1:9" ht="96.75" thickBot="1" x14ac:dyDescent="0.3">
      <c r="A27" s="4" t="s">
        <v>24</v>
      </c>
      <c r="B27" s="26">
        <v>2</v>
      </c>
      <c r="C27" s="23">
        <v>2</v>
      </c>
      <c r="D27" s="46">
        <f t="shared" si="1"/>
        <v>1</v>
      </c>
      <c r="E27" s="35" t="s">
        <v>90</v>
      </c>
      <c r="F27" s="33">
        <v>2</v>
      </c>
      <c r="G27" s="11">
        <v>2</v>
      </c>
      <c r="H27" s="12"/>
      <c r="I27" s="35" t="s">
        <v>153</v>
      </c>
    </row>
    <row r="28" spans="1:9" ht="16.5" thickBot="1" x14ac:dyDescent="0.3">
      <c r="A28" s="13" t="s">
        <v>25</v>
      </c>
      <c r="B28" s="14">
        <v>52</v>
      </c>
      <c r="C28" s="42">
        <f>C29+C32+C39+C44+C47+C50+C53+C58+C61</f>
        <v>48</v>
      </c>
      <c r="D28" s="15">
        <f t="shared" si="1"/>
        <v>0.92307692307692313</v>
      </c>
      <c r="E28" s="42"/>
      <c r="F28" s="42">
        <f t="shared" ref="F28" si="5">F29+F32+F39+F44+F47+F50+F53+F58+F61</f>
        <v>50</v>
      </c>
      <c r="G28" s="42">
        <f>G29+G32+G39+G44+G47+G50+G53+G58+G61</f>
        <v>50</v>
      </c>
      <c r="H28" s="15"/>
      <c r="I28" s="30"/>
    </row>
    <row r="29" spans="1:9" ht="32.25" thickBot="1" x14ac:dyDescent="0.3">
      <c r="A29" s="16" t="s">
        <v>26</v>
      </c>
      <c r="B29" s="17">
        <v>4</v>
      </c>
      <c r="C29" s="36">
        <f>C30+C31</f>
        <v>2</v>
      </c>
      <c r="D29" s="44">
        <f t="shared" si="1"/>
        <v>0.5</v>
      </c>
      <c r="E29" s="36"/>
      <c r="F29" s="36">
        <f t="shared" ref="F29" si="6">F30+F31</f>
        <v>4</v>
      </c>
      <c r="G29" s="36">
        <f>G30+G31</f>
        <v>4</v>
      </c>
      <c r="H29" s="18"/>
      <c r="I29" s="31"/>
    </row>
    <row r="30" spans="1:9" ht="72.75" thickBot="1" x14ac:dyDescent="0.3">
      <c r="A30" s="6" t="s">
        <v>27</v>
      </c>
      <c r="B30" s="26">
        <v>2</v>
      </c>
      <c r="C30" s="23">
        <v>2</v>
      </c>
      <c r="D30" s="46">
        <f t="shared" si="1"/>
        <v>1</v>
      </c>
      <c r="E30" s="35" t="s">
        <v>130</v>
      </c>
      <c r="F30" s="33">
        <v>2</v>
      </c>
      <c r="G30" s="11">
        <v>2</v>
      </c>
      <c r="H30" s="12"/>
      <c r="I30" s="35"/>
    </row>
    <row r="31" spans="1:9" ht="36.75" thickBot="1" x14ac:dyDescent="0.3">
      <c r="A31" s="6" t="s">
        <v>28</v>
      </c>
      <c r="B31" s="26">
        <v>2</v>
      </c>
      <c r="C31" s="23"/>
      <c r="D31" s="46">
        <f t="shared" si="1"/>
        <v>0</v>
      </c>
      <c r="E31" s="35" t="s">
        <v>91</v>
      </c>
      <c r="F31" s="33">
        <v>2</v>
      </c>
      <c r="G31" s="11">
        <v>2</v>
      </c>
      <c r="H31" s="12"/>
      <c r="I31" s="35"/>
    </row>
    <row r="32" spans="1:9" ht="32.25" thickBot="1" x14ac:dyDescent="0.3">
      <c r="A32" s="16" t="s">
        <v>29</v>
      </c>
      <c r="B32" s="17">
        <v>12</v>
      </c>
      <c r="C32" s="36">
        <f>SUM(C33:C38)</f>
        <v>12</v>
      </c>
      <c r="D32" s="44">
        <f t="shared" si="1"/>
        <v>1</v>
      </c>
      <c r="E32" s="36"/>
      <c r="F32" s="36">
        <f t="shared" ref="F32:G32" si="7">SUM(F33:F38)</f>
        <v>10</v>
      </c>
      <c r="G32" s="36">
        <f t="shared" si="7"/>
        <v>10</v>
      </c>
      <c r="H32" s="18"/>
      <c r="I32" s="31"/>
    </row>
    <row r="33" spans="1:9" ht="48.75" thickBot="1" x14ac:dyDescent="0.3">
      <c r="A33" s="7" t="s">
        <v>30</v>
      </c>
      <c r="B33" s="26">
        <v>2</v>
      </c>
      <c r="C33" s="23">
        <v>2</v>
      </c>
      <c r="D33" s="46">
        <f t="shared" si="1"/>
        <v>1</v>
      </c>
      <c r="E33" s="35" t="s">
        <v>92</v>
      </c>
      <c r="F33" s="33">
        <v>2</v>
      </c>
      <c r="G33" s="11">
        <v>2</v>
      </c>
      <c r="H33" s="12"/>
      <c r="I33" s="35" t="s">
        <v>159</v>
      </c>
    </row>
    <row r="34" spans="1:9" ht="48.75" thickBot="1" x14ac:dyDescent="0.3">
      <c r="A34" s="6" t="s">
        <v>31</v>
      </c>
      <c r="B34" s="26">
        <v>2</v>
      </c>
      <c r="C34" s="23">
        <v>2</v>
      </c>
      <c r="D34" s="46">
        <f t="shared" si="1"/>
        <v>1</v>
      </c>
      <c r="E34" s="35" t="s">
        <v>93</v>
      </c>
      <c r="F34" s="33">
        <v>2</v>
      </c>
      <c r="G34" s="11">
        <v>2</v>
      </c>
      <c r="H34" s="12"/>
      <c r="I34" s="35" t="s">
        <v>160</v>
      </c>
    </row>
    <row r="35" spans="1:9" ht="36.75" thickBot="1" x14ac:dyDescent="0.3">
      <c r="A35" s="6" t="s">
        <v>32</v>
      </c>
      <c r="B35" s="26">
        <v>2</v>
      </c>
      <c r="C35" s="23">
        <v>2</v>
      </c>
      <c r="D35" s="46">
        <f t="shared" si="1"/>
        <v>1</v>
      </c>
      <c r="E35" s="35" t="s">
        <v>94</v>
      </c>
      <c r="F35" s="33">
        <v>2</v>
      </c>
      <c r="G35" s="11">
        <v>2</v>
      </c>
      <c r="H35" s="12"/>
      <c r="I35" s="35"/>
    </row>
    <row r="36" spans="1:9" ht="48.75" thickBot="1" x14ac:dyDescent="0.3">
      <c r="A36" s="6" t="s">
        <v>33</v>
      </c>
      <c r="B36" s="26">
        <v>2</v>
      </c>
      <c r="C36" s="23">
        <v>2</v>
      </c>
      <c r="D36" s="46">
        <f t="shared" si="1"/>
        <v>1</v>
      </c>
      <c r="E36" s="35" t="s">
        <v>95</v>
      </c>
      <c r="F36" s="33">
        <v>2</v>
      </c>
      <c r="G36" s="11">
        <v>2</v>
      </c>
      <c r="H36" s="12"/>
      <c r="I36" s="35" t="s">
        <v>161</v>
      </c>
    </row>
    <row r="37" spans="1:9" ht="60.75" thickBot="1" x14ac:dyDescent="0.3">
      <c r="A37" s="6" t="s">
        <v>34</v>
      </c>
      <c r="B37" s="26">
        <v>2</v>
      </c>
      <c r="C37" s="23">
        <v>2</v>
      </c>
      <c r="D37" s="46">
        <f t="shared" si="1"/>
        <v>1</v>
      </c>
      <c r="E37" s="35" t="s">
        <v>96</v>
      </c>
      <c r="F37" s="33">
        <v>0</v>
      </c>
      <c r="G37" s="11">
        <v>0</v>
      </c>
      <c r="H37" s="12"/>
      <c r="I37" s="35"/>
    </row>
    <row r="38" spans="1:9" ht="96.75" thickBot="1" x14ac:dyDescent="0.3">
      <c r="A38" s="6" t="s">
        <v>35</v>
      </c>
      <c r="B38" s="26">
        <v>2</v>
      </c>
      <c r="C38" s="23">
        <v>2</v>
      </c>
      <c r="D38" s="46">
        <f t="shared" si="1"/>
        <v>1</v>
      </c>
      <c r="E38" s="35" t="s">
        <v>97</v>
      </c>
      <c r="F38" s="33">
        <v>2</v>
      </c>
      <c r="G38" s="11">
        <v>2</v>
      </c>
      <c r="H38" s="12"/>
      <c r="I38" s="35" t="s">
        <v>162</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60.75" thickBot="1" x14ac:dyDescent="0.3">
      <c r="A40" s="6" t="s">
        <v>37</v>
      </c>
      <c r="B40" s="26">
        <v>2</v>
      </c>
      <c r="C40" s="23">
        <v>2</v>
      </c>
      <c r="D40" s="46">
        <f t="shared" si="1"/>
        <v>1</v>
      </c>
      <c r="E40" s="35" t="s">
        <v>98</v>
      </c>
      <c r="F40" s="33">
        <v>2</v>
      </c>
      <c r="G40" s="11">
        <v>2</v>
      </c>
      <c r="H40" s="12"/>
      <c r="I40" s="35"/>
    </row>
    <row r="41" spans="1:9" ht="72.75" thickBot="1" x14ac:dyDescent="0.3">
      <c r="A41" s="6" t="s">
        <v>38</v>
      </c>
      <c r="B41" s="26">
        <v>2</v>
      </c>
      <c r="C41" s="23">
        <v>2</v>
      </c>
      <c r="D41" s="46">
        <f t="shared" si="1"/>
        <v>1</v>
      </c>
      <c r="E41" s="35" t="s">
        <v>99</v>
      </c>
      <c r="F41" s="33">
        <v>2</v>
      </c>
      <c r="G41" s="11">
        <v>2</v>
      </c>
      <c r="H41" s="12"/>
      <c r="I41" s="35"/>
    </row>
    <row r="42" spans="1:9" ht="84.75" thickBot="1" x14ac:dyDescent="0.3">
      <c r="A42" s="6" t="s">
        <v>39</v>
      </c>
      <c r="B42" s="26">
        <v>2</v>
      </c>
      <c r="C42" s="23">
        <v>2</v>
      </c>
      <c r="D42" s="46">
        <f t="shared" si="1"/>
        <v>1</v>
      </c>
      <c r="E42" s="35" t="s">
        <v>100</v>
      </c>
      <c r="F42" s="33">
        <v>2</v>
      </c>
      <c r="G42" s="11">
        <v>2</v>
      </c>
      <c r="H42" s="12"/>
      <c r="I42" s="35"/>
    </row>
    <row r="43" spans="1:9" ht="48.75" thickBot="1" x14ac:dyDescent="0.3">
      <c r="A43" s="6" t="s">
        <v>40</v>
      </c>
      <c r="B43" s="26">
        <v>2</v>
      </c>
      <c r="C43" s="23">
        <v>2</v>
      </c>
      <c r="D43" s="46">
        <f t="shared" si="1"/>
        <v>1</v>
      </c>
      <c r="E43" s="35" t="s">
        <v>101</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102</v>
      </c>
      <c r="F45" s="33">
        <v>2</v>
      </c>
      <c r="G45" s="11">
        <v>2</v>
      </c>
      <c r="H45" s="12"/>
      <c r="I45" s="35"/>
    </row>
    <row r="46" spans="1:9" ht="72.75" thickBot="1" x14ac:dyDescent="0.3">
      <c r="A46" s="6" t="s">
        <v>43</v>
      </c>
      <c r="B46" s="26">
        <v>2</v>
      </c>
      <c r="C46" s="23">
        <v>2</v>
      </c>
      <c r="D46" s="46">
        <f t="shared" si="1"/>
        <v>1</v>
      </c>
      <c r="E46" s="35" t="s">
        <v>103</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104</v>
      </c>
      <c r="F48" s="33">
        <v>2</v>
      </c>
      <c r="G48" s="11">
        <v>2</v>
      </c>
      <c r="H48" s="12"/>
      <c r="I48" s="35"/>
    </row>
    <row r="49" spans="1:9" ht="48.75" thickBot="1" x14ac:dyDescent="0.3">
      <c r="A49" s="4" t="s">
        <v>75</v>
      </c>
      <c r="B49" s="26">
        <v>2</v>
      </c>
      <c r="C49" s="23">
        <v>2</v>
      </c>
      <c r="D49" s="46">
        <f t="shared" si="1"/>
        <v>1</v>
      </c>
      <c r="E49" s="35" t="s">
        <v>105</v>
      </c>
      <c r="F49" s="33">
        <v>2</v>
      </c>
      <c r="G49" s="11">
        <v>2</v>
      </c>
      <c r="H49" s="12"/>
      <c r="I49" s="35"/>
    </row>
    <row r="50" spans="1:9" ht="32.25" thickBot="1" x14ac:dyDescent="0.3">
      <c r="A50" s="16" t="s">
        <v>46</v>
      </c>
      <c r="B50" s="17">
        <v>4</v>
      </c>
      <c r="C50" s="36">
        <f>C51+C52</f>
        <v>4</v>
      </c>
      <c r="D50" s="44">
        <f t="shared" si="1"/>
        <v>1</v>
      </c>
      <c r="E50" s="36"/>
      <c r="F50" s="36">
        <f t="shared" ref="F50:G50" si="11">F51+F52</f>
        <v>4</v>
      </c>
      <c r="G50" s="36">
        <f t="shared" si="11"/>
        <v>4</v>
      </c>
      <c r="H50" s="18"/>
      <c r="I50" s="31"/>
    </row>
    <row r="51" spans="1:9" ht="96.75" thickBot="1" x14ac:dyDescent="0.3">
      <c r="A51" s="6" t="s">
        <v>47</v>
      </c>
      <c r="B51" s="26">
        <v>2</v>
      </c>
      <c r="C51" s="23">
        <v>2</v>
      </c>
      <c r="D51" s="46">
        <f t="shared" si="1"/>
        <v>1</v>
      </c>
      <c r="E51" s="35" t="s">
        <v>106</v>
      </c>
      <c r="F51" s="33">
        <v>2</v>
      </c>
      <c r="G51" s="11">
        <v>2</v>
      </c>
      <c r="H51" s="12"/>
      <c r="I51" s="35" t="s">
        <v>147</v>
      </c>
    </row>
    <row r="52" spans="1:9" ht="156.75" thickBot="1" x14ac:dyDescent="0.3">
      <c r="A52" s="6" t="s">
        <v>48</v>
      </c>
      <c r="B52" s="26">
        <v>2</v>
      </c>
      <c r="C52" s="23">
        <v>2</v>
      </c>
      <c r="D52" s="46">
        <f t="shared" si="1"/>
        <v>1</v>
      </c>
      <c r="E52" s="35" t="s">
        <v>107</v>
      </c>
      <c r="F52" s="33">
        <v>2</v>
      </c>
      <c r="G52" s="11">
        <v>2</v>
      </c>
      <c r="H52" s="12"/>
      <c r="I52" s="35"/>
    </row>
    <row r="53" spans="1:9" ht="32.25" thickBot="1" x14ac:dyDescent="0.3">
      <c r="A53" s="19" t="s">
        <v>49</v>
      </c>
      <c r="B53" s="17">
        <v>8</v>
      </c>
      <c r="C53" s="36">
        <f>SUM(C54:C57)</f>
        <v>8</v>
      </c>
      <c r="D53" s="44">
        <f t="shared" si="1"/>
        <v>1</v>
      </c>
      <c r="E53" s="36"/>
      <c r="F53" s="36">
        <f t="shared" ref="F53:G53" si="12">SUM(F54:F57)</f>
        <v>8</v>
      </c>
      <c r="G53" s="36">
        <f t="shared" si="12"/>
        <v>8</v>
      </c>
      <c r="H53" s="18"/>
      <c r="I53" s="31"/>
    </row>
    <row r="54" spans="1:9" ht="84.75" thickBot="1" x14ac:dyDescent="0.3">
      <c r="A54" s="6" t="s">
        <v>50</v>
      </c>
      <c r="B54" s="26">
        <v>2</v>
      </c>
      <c r="C54" s="23">
        <v>2</v>
      </c>
      <c r="D54" s="46">
        <f t="shared" si="1"/>
        <v>1</v>
      </c>
      <c r="E54" s="35" t="s">
        <v>108</v>
      </c>
      <c r="F54" s="33">
        <v>2</v>
      </c>
      <c r="G54" s="11">
        <v>2</v>
      </c>
      <c r="H54" s="12"/>
      <c r="I54" s="35"/>
    </row>
    <row r="55" spans="1:9" ht="108.75" thickBot="1" x14ac:dyDescent="0.3">
      <c r="A55" s="6" t="s">
        <v>51</v>
      </c>
      <c r="B55" s="26">
        <v>2</v>
      </c>
      <c r="C55" s="23">
        <v>2</v>
      </c>
      <c r="D55" s="46">
        <f t="shared" si="1"/>
        <v>1</v>
      </c>
      <c r="E55" s="35" t="s">
        <v>109</v>
      </c>
      <c r="F55" s="33">
        <v>2</v>
      </c>
      <c r="G55" s="11">
        <v>2</v>
      </c>
      <c r="H55" s="12"/>
      <c r="I55" s="35"/>
    </row>
    <row r="56" spans="1:9" ht="120.75" thickBot="1" x14ac:dyDescent="0.3">
      <c r="A56" s="6" t="s">
        <v>52</v>
      </c>
      <c r="B56" s="26">
        <v>2</v>
      </c>
      <c r="C56" s="23">
        <v>2</v>
      </c>
      <c r="D56" s="46">
        <f t="shared" si="1"/>
        <v>1</v>
      </c>
      <c r="E56" s="35" t="s">
        <v>110</v>
      </c>
      <c r="F56" s="33">
        <v>2</v>
      </c>
      <c r="G56" s="11">
        <v>2</v>
      </c>
      <c r="H56" s="12"/>
      <c r="I56" s="35"/>
    </row>
    <row r="57" spans="1:9" ht="108.75" thickBot="1" x14ac:dyDescent="0.3">
      <c r="A57" s="6" t="s">
        <v>53</v>
      </c>
      <c r="B57" s="26">
        <v>2</v>
      </c>
      <c r="C57" s="23">
        <v>2</v>
      </c>
      <c r="D57" s="46">
        <f t="shared" si="1"/>
        <v>1</v>
      </c>
      <c r="E57" s="35" t="s">
        <v>111</v>
      </c>
      <c r="F57" s="33">
        <v>2</v>
      </c>
      <c r="G57" s="11">
        <v>2</v>
      </c>
      <c r="H57" s="12"/>
      <c r="I57" s="35"/>
    </row>
    <row r="58" spans="1:9" ht="32.25" thickBot="1" x14ac:dyDescent="0.3">
      <c r="A58" s="16" t="s">
        <v>54</v>
      </c>
      <c r="B58" s="17">
        <v>4</v>
      </c>
      <c r="C58" s="36">
        <f>C59+C60</f>
        <v>2</v>
      </c>
      <c r="D58" s="44">
        <f t="shared" si="1"/>
        <v>0.5</v>
      </c>
      <c r="E58" s="36"/>
      <c r="F58" s="36">
        <f t="shared" ref="F58:G58" si="13">F59+F60</f>
        <v>4</v>
      </c>
      <c r="G58" s="36">
        <f t="shared" si="13"/>
        <v>4</v>
      </c>
      <c r="H58" s="18"/>
      <c r="I58" s="17"/>
    </row>
    <row r="59" spans="1:9" ht="96.75" thickBot="1" x14ac:dyDescent="0.3">
      <c r="A59" s="6" t="s">
        <v>55</v>
      </c>
      <c r="B59" s="26">
        <v>2</v>
      </c>
      <c r="C59" s="23">
        <v>2</v>
      </c>
      <c r="D59" s="46">
        <f t="shared" si="1"/>
        <v>1</v>
      </c>
      <c r="E59" s="35" t="s">
        <v>112</v>
      </c>
      <c r="F59" s="33">
        <v>2</v>
      </c>
      <c r="G59" s="11">
        <v>2</v>
      </c>
      <c r="H59" s="12"/>
      <c r="I59" s="35"/>
    </row>
    <row r="60" spans="1:9" ht="72.75" thickBot="1" x14ac:dyDescent="0.3">
      <c r="A60" s="6" t="s">
        <v>56</v>
      </c>
      <c r="B60" s="26">
        <v>2</v>
      </c>
      <c r="C60" s="23"/>
      <c r="D60" s="46">
        <f t="shared" si="1"/>
        <v>0</v>
      </c>
      <c r="E60" s="35" t="s">
        <v>113</v>
      </c>
      <c r="F60" s="33">
        <v>2</v>
      </c>
      <c r="G60" s="11">
        <v>2</v>
      </c>
      <c r="H60" s="12"/>
      <c r="I60" s="35" t="s">
        <v>163</v>
      </c>
    </row>
    <row r="61" spans="1:9" ht="16.5" thickBot="1" x14ac:dyDescent="0.3">
      <c r="A61" s="20" t="s">
        <v>57</v>
      </c>
      <c r="B61" s="17">
        <v>4</v>
      </c>
      <c r="C61" s="36">
        <f>C62+C63</f>
        <v>4</v>
      </c>
      <c r="D61" s="44">
        <f t="shared" si="1"/>
        <v>1</v>
      </c>
      <c r="E61" s="36"/>
      <c r="F61" s="36">
        <f t="shared" ref="F61:G61" si="14">F62+F63</f>
        <v>4</v>
      </c>
      <c r="G61" s="36">
        <f t="shared" si="14"/>
        <v>4</v>
      </c>
      <c r="H61" s="18"/>
      <c r="I61" s="17"/>
    </row>
    <row r="62" spans="1:9" ht="84.75" thickBot="1" x14ac:dyDescent="0.3">
      <c r="A62" s="37" t="s">
        <v>58</v>
      </c>
      <c r="B62" s="26">
        <v>2</v>
      </c>
      <c r="C62" s="23">
        <v>2</v>
      </c>
      <c r="D62" s="46">
        <f t="shared" si="1"/>
        <v>1</v>
      </c>
      <c r="E62" s="35" t="s">
        <v>114</v>
      </c>
      <c r="F62" s="33">
        <v>2</v>
      </c>
      <c r="G62" s="11">
        <v>2</v>
      </c>
      <c r="H62" s="12"/>
      <c r="I62" s="35"/>
    </row>
    <row r="63" spans="1:9" ht="120.75" thickBot="1" x14ac:dyDescent="0.3">
      <c r="A63" s="38" t="s">
        <v>59</v>
      </c>
      <c r="B63" s="26">
        <v>2</v>
      </c>
      <c r="C63" s="23">
        <v>2</v>
      </c>
      <c r="D63" s="46">
        <f t="shared" si="1"/>
        <v>1</v>
      </c>
      <c r="E63" s="35" t="s">
        <v>115</v>
      </c>
      <c r="F63" s="33">
        <v>2</v>
      </c>
      <c r="G63" s="11">
        <v>2</v>
      </c>
      <c r="H63" s="12"/>
      <c r="I63" s="35" t="s">
        <v>139</v>
      </c>
    </row>
    <row r="64" spans="1:9" ht="32.25" thickBot="1" x14ac:dyDescent="0.3">
      <c r="A64" s="21" t="s">
        <v>60</v>
      </c>
      <c r="B64" s="14">
        <v>16</v>
      </c>
      <c r="C64" s="14">
        <f>C65+C70+C73</f>
        <v>12</v>
      </c>
      <c r="D64" s="15">
        <f t="shared" si="1"/>
        <v>0.75</v>
      </c>
      <c r="E64" s="14"/>
      <c r="F64" s="14">
        <f t="shared" ref="F64:G64" si="15">F65+F70+F73</f>
        <v>9</v>
      </c>
      <c r="G64" s="14">
        <f t="shared" si="15"/>
        <v>7</v>
      </c>
      <c r="H64" s="15"/>
      <c r="I64" s="24"/>
    </row>
    <row r="65" spans="1:9" ht="32.25" thickBot="1" x14ac:dyDescent="0.3">
      <c r="A65" s="20" t="s">
        <v>61</v>
      </c>
      <c r="B65" s="17">
        <v>8</v>
      </c>
      <c r="C65" s="36">
        <f>SUM(C66:C69)</f>
        <v>6</v>
      </c>
      <c r="D65" s="44">
        <f t="shared" si="1"/>
        <v>0.75</v>
      </c>
      <c r="E65" s="36"/>
      <c r="F65" s="36">
        <f t="shared" ref="F65:G65" si="16">SUM(F66:F69)</f>
        <v>6</v>
      </c>
      <c r="G65" s="36">
        <f t="shared" si="16"/>
        <v>6</v>
      </c>
      <c r="H65" s="18"/>
      <c r="I65" s="17"/>
    </row>
    <row r="66" spans="1:9" ht="144.75" thickBot="1" x14ac:dyDescent="0.3">
      <c r="A66" s="8" t="s">
        <v>62</v>
      </c>
      <c r="B66" s="26">
        <v>2</v>
      </c>
      <c r="C66" s="23">
        <v>2</v>
      </c>
      <c r="D66" s="46">
        <f t="shared" si="1"/>
        <v>1</v>
      </c>
      <c r="E66" s="35" t="s">
        <v>116</v>
      </c>
      <c r="F66" s="33">
        <v>2</v>
      </c>
      <c r="G66" s="11">
        <v>2</v>
      </c>
      <c r="H66" s="12"/>
      <c r="I66" s="35"/>
    </row>
    <row r="67" spans="1:9" ht="84.75" thickBot="1" x14ac:dyDescent="0.3">
      <c r="A67" s="8" t="s">
        <v>63</v>
      </c>
      <c r="B67" s="26">
        <v>2</v>
      </c>
      <c r="C67" s="23"/>
      <c r="D67" s="46">
        <f t="shared" si="1"/>
        <v>0</v>
      </c>
      <c r="E67" s="35" t="s">
        <v>117</v>
      </c>
      <c r="F67" s="33">
        <v>0</v>
      </c>
      <c r="G67" s="11">
        <v>0</v>
      </c>
      <c r="H67" s="12"/>
      <c r="I67" s="35"/>
    </row>
    <row r="68" spans="1:9" ht="120.75" thickBot="1" x14ac:dyDescent="0.3">
      <c r="A68" s="8" t="s">
        <v>64</v>
      </c>
      <c r="B68" s="26">
        <v>2</v>
      </c>
      <c r="C68" s="23">
        <v>2</v>
      </c>
      <c r="D68" s="46">
        <f t="shared" si="1"/>
        <v>1</v>
      </c>
      <c r="E68" s="35" t="s">
        <v>118</v>
      </c>
      <c r="F68" s="33">
        <v>2</v>
      </c>
      <c r="G68" s="11">
        <v>2</v>
      </c>
      <c r="H68" s="12"/>
      <c r="I68" s="35"/>
    </row>
    <row r="69" spans="1:9" ht="108.75" thickBot="1" x14ac:dyDescent="0.3">
      <c r="A69" s="8" t="s">
        <v>65</v>
      </c>
      <c r="B69" s="26">
        <v>2</v>
      </c>
      <c r="C69" s="23">
        <v>2</v>
      </c>
      <c r="D69" s="46">
        <f t="shared" si="1"/>
        <v>1</v>
      </c>
      <c r="E69" s="35" t="s">
        <v>119</v>
      </c>
      <c r="F69" s="33">
        <v>2</v>
      </c>
      <c r="G69" s="11">
        <v>2</v>
      </c>
      <c r="H69" s="12"/>
      <c r="I69" s="35" t="s">
        <v>187</v>
      </c>
    </row>
    <row r="70" spans="1:9" ht="32.25" thickBot="1" x14ac:dyDescent="0.3">
      <c r="A70" s="20" t="s">
        <v>66</v>
      </c>
      <c r="B70" s="17">
        <v>4</v>
      </c>
      <c r="C70" s="36">
        <f>C71+C72</f>
        <v>4</v>
      </c>
      <c r="D70" s="44">
        <f t="shared" si="1"/>
        <v>1</v>
      </c>
      <c r="E70" s="36"/>
      <c r="F70" s="36">
        <f t="shared" ref="F70:G70" si="17">F71+F72</f>
        <v>1</v>
      </c>
      <c r="G70" s="36">
        <f t="shared" si="17"/>
        <v>1</v>
      </c>
      <c r="H70" s="18"/>
      <c r="I70" s="17"/>
    </row>
    <row r="71" spans="1:9" ht="48.75" thickBot="1" x14ac:dyDescent="0.3">
      <c r="A71" s="8" t="s">
        <v>67</v>
      </c>
      <c r="B71" s="26">
        <v>2</v>
      </c>
      <c r="C71" s="23">
        <v>2</v>
      </c>
      <c r="D71" s="46">
        <f t="shared" si="1"/>
        <v>1</v>
      </c>
      <c r="E71" s="35" t="s">
        <v>120</v>
      </c>
      <c r="F71" s="33">
        <v>1</v>
      </c>
      <c r="G71" s="11">
        <v>1</v>
      </c>
      <c r="H71" s="12"/>
      <c r="I71" s="35" t="s">
        <v>164</v>
      </c>
    </row>
    <row r="72" spans="1:9" ht="36.75" thickBot="1" x14ac:dyDescent="0.3">
      <c r="A72" s="8" t="s">
        <v>68</v>
      </c>
      <c r="B72" s="26">
        <v>2</v>
      </c>
      <c r="C72" s="23">
        <v>2</v>
      </c>
      <c r="D72" s="46">
        <f t="shared" si="1"/>
        <v>1</v>
      </c>
      <c r="E72" s="35" t="s">
        <v>121</v>
      </c>
      <c r="F72" s="33">
        <v>0</v>
      </c>
      <c r="G72" s="11">
        <v>0</v>
      </c>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c r="D74" s="46">
        <f t="shared" si="1"/>
        <v>0</v>
      </c>
      <c r="E74" s="35" t="s">
        <v>122</v>
      </c>
      <c r="F74" s="33">
        <v>2</v>
      </c>
      <c r="G74" s="11">
        <v>2</v>
      </c>
      <c r="H74" s="12"/>
      <c r="I74" s="35"/>
    </row>
    <row r="75" spans="1:9" ht="24.75" thickBot="1" x14ac:dyDescent="0.3">
      <c r="A75" s="37" t="s">
        <v>71</v>
      </c>
      <c r="B75" s="26">
        <v>2</v>
      </c>
      <c r="C75" s="23">
        <v>2</v>
      </c>
      <c r="D75" s="46">
        <f t="shared" si="1"/>
        <v>1</v>
      </c>
      <c r="E75" s="35" t="s">
        <v>123</v>
      </c>
      <c r="F75" s="33">
        <v>0</v>
      </c>
      <c r="G75" s="11">
        <v>0</v>
      </c>
      <c r="H75" s="12"/>
      <c r="I75" s="35"/>
    </row>
    <row r="76" spans="1:9" ht="16.5" thickBot="1" x14ac:dyDescent="0.3">
      <c r="A76" s="9" t="s">
        <v>72</v>
      </c>
      <c r="B76" s="25">
        <v>88</v>
      </c>
      <c r="C76" s="10">
        <f>C14+C28+C64</f>
        <v>80</v>
      </c>
      <c r="D76" s="44">
        <f t="shared" si="1"/>
        <v>0.90909090909090906</v>
      </c>
      <c r="E76" s="10"/>
      <c r="F76" s="10">
        <f t="shared" ref="F76:G76" si="19">F14+F28+F64</f>
        <v>75</v>
      </c>
      <c r="G76" s="10">
        <f t="shared" si="19"/>
        <v>73</v>
      </c>
      <c r="H76" s="32"/>
      <c r="I76" s="3"/>
    </row>
    <row r="77" spans="1:9" ht="16.5" thickBot="1" x14ac:dyDescent="0.3">
      <c r="A77" s="9" t="s">
        <v>73</v>
      </c>
      <c r="B77" s="25">
        <v>100</v>
      </c>
      <c r="C77" s="10">
        <f>ROUND((C76/$B$76)*100,0)</f>
        <v>91</v>
      </c>
      <c r="D77" s="44">
        <f t="shared" si="1"/>
        <v>0.91</v>
      </c>
      <c r="E77" s="10"/>
      <c r="F77" s="10">
        <f t="shared" ref="F77:G77" si="20">ROUND((F76/$B$76)*100,0)</f>
        <v>85</v>
      </c>
      <c r="G77" s="10">
        <f t="shared" si="20"/>
        <v>83</v>
      </c>
      <c r="H77" s="32"/>
      <c r="I77" s="3"/>
    </row>
    <row r="78" spans="1:9" ht="16.5" thickBot="1" x14ac:dyDescent="0.3">
      <c r="A78" s="9" t="s">
        <v>74</v>
      </c>
      <c r="B78" s="34"/>
      <c r="C78" s="50" t="str">
        <f>IF(OR(C77&lt;50,C14&lt;$B$14/2,C28&lt;$B$28/2,C64&lt;$B$64/2,C16&lt;$B$16,C30&lt;$B$30),"Không đạt chuẩn",IF(AND(C77&gt;=80,D14&gt;=50%,D28&gt;=50%,D64&gt;=50%,C16=$B$16,C30=$B$30),"Loại A",IF(AND(C77&gt;=65,D14&gt;=50%,D28&gt;=50%,D64&gt;=50%,C16=$B$16,C30=$B$30),"Loại B",IF(AND(C77&gt;=50,D14&gt;=50%,D28&gt;=50%,D64&gt;=50%,C16=$B$16,C30=$B$30),"Loại C"))))</f>
        <v>Loại A</v>
      </c>
      <c r="D78" s="51"/>
      <c r="E78" s="5"/>
      <c r="F78" s="3"/>
      <c r="G78" s="50"/>
      <c r="H78" s="51"/>
      <c r="I78" s="5"/>
    </row>
    <row r="81" spans="1:9" ht="16.5" x14ac:dyDescent="0.25">
      <c r="A81" s="58" t="s">
        <v>86</v>
      </c>
      <c r="B81" s="58"/>
      <c r="C81" s="58"/>
      <c r="D81" s="58"/>
      <c r="G81" s="59" t="s">
        <v>85</v>
      </c>
      <c r="H81" s="59"/>
      <c r="I81" s="59"/>
    </row>
    <row r="82" spans="1:9" s="41" customFormat="1" ht="14.25" x14ac:dyDescent="0.2">
      <c r="A82" s="47" t="s">
        <v>82</v>
      </c>
      <c r="B82" s="47"/>
      <c r="C82" s="47"/>
      <c r="D82" s="47"/>
      <c r="G82" s="47" t="s">
        <v>83</v>
      </c>
      <c r="H82" s="47"/>
      <c r="I82" s="47"/>
    </row>
    <row r="83" spans="1:9" x14ac:dyDescent="0.25">
      <c r="A83" s="59" t="s">
        <v>84</v>
      </c>
      <c r="B83" s="59"/>
      <c r="C83" s="59"/>
      <c r="D83" s="59"/>
      <c r="G83" s="59" t="s">
        <v>84</v>
      </c>
      <c r="H83" s="59"/>
      <c r="I83" s="59"/>
    </row>
    <row r="88" spans="1:9" x14ac:dyDescent="0.25">
      <c r="A88" s="71" t="s">
        <v>184</v>
      </c>
      <c r="B88" s="71"/>
      <c r="C88" s="71"/>
      <c r="D88" s="71"/>
      <c r="G88" s="47" t="s">
        <v>134</v>
      </c>
      <c r="H88" s="47"/>
      <c r="I88" s="47"/>
    </row>
  </sheetData>
  <mergeCells count="17">
    <mergeCell ref="A83:D83"/>
    <mergeCell ref="G83:I83"/>
    <mergeCell ref="A88:D88"/>
    <mergeCell ref="G88:I88"/>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7" top="0.75" bottom="0.75" header="0.3" footer="0.3"/>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7"/>
  <sheetViews>
    <sheetView topLeftCell="A25" zoomScale="80" zoomScaleNormal="80" workbookViewId="0">
      <selection activeCell="N10" sqref="N10"/>
    </sheetView>
  </sheetViews>
  <sheetFormatPr defaultColWidth="9.140625" defaultRowHeight="15" x14ac:dyDescent="0.25"/>
  <cols>
    <col min="1" max="1" width="39.42578125" style="39" customWidth="1"/>
    <col min="2" max="3" width="9.140625" style="39"/>
    <col min="4" max="4" width="12.7109375" style="39" customWidth="1"/>
    <col min="5" max="5" width="18.85546875" style="39" customWidth="1"/>
    <col min="6" max="6" width="11.42578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8" t="s">
        <v>76</v>
      </c>
      <c r="F2" s="48"/>
      <c r="G2" s="48"/>
      <c r="H2" s="48"/>
      <c r="I2" s="48"/>
    </row>
    <row r="5" spans="1:11" ht="47.85" customHeight="1" x14ac:dyDescent="0.3">
      <c r="A5" s="49" t="s">
        <v>77</v>
      </c>
      <c r="B5" s="49"/>
      <c r="C5" s="49"/>
      <c r="D5" s="49"/>
      <c r="E5" s="49"/>
      <c r="F5" s="49"/>
      <c r="G5" s="49"/>
      <c r="H5" s="49"/>
      <c r="I5" s="49"/>
    </row>
    <row r="7" spans="1:11" ht="22.35" customHeight="1" x14ac:dyDescent="0.25">
      <c r="A7" s="40" t="s">
        <v>188</v>
      </c>
    </row>
    <row r="8" spans="1:11" ht="20.100000000000001" customHeight="1" x14ac:dyDescent="0.25">
      <c r="A8" s="40" t="s">
        <v>242</v>
      </c>
    </row>
    <row r="9" spans="1:11" ht="21.6" customHeight="1" x14ac:dyDescent="0.25">
      <c r="A9" s="40" t="s">
        <v>243</v>
      </c>
    </row>
    <row r="10" spans="1:11" ht="20.100000000000001" customHeight="1" x14ac:dyDescent="0.25">
      <c r="A10" s="40" t="s">
        <v>248</v>
      </c>
    </row>
    <row r="11" spans="1:11" ht="82.7" customHeight="1" thickBot="1" x14ac:dyDescent="0.3">
      <c r="A11" s="57" t="s">
        <v>131</v>
      </c>
      <c r="B11" s="57"/>
      <c r="C11" s="57"/>
      <c r="D11" s="57"/>
      <c r="E11" s="57"/>
      <c r="F11" s="57"/>
      <c r="G11" s="57"/>
      <c r="H11" s="57"/>
      <c r="I11" s="57"/>
    </row>
    <row r="12" spans="1:11" ht="17.25" customHeight="1" thickBot="1" x14ac:dyDescent="0.3">
      <c r="A12" s="52" t="s">
        <v>0</v>
      </c>
      <c r="B12" s="52" t="s">
        <v>1</v>
      </c>
      <c r="C12" s="54" t="s">
        <v>2</v>
      </c>
      <c r="D12" s="55"/>
      <c r="E12" s="56"/>
      <c r="F12" s="54" t="s">
        <v>3</v>
      </c>
      <c r="G12" s="55"/>
      <c r="H12" s="55"/>
      <c r="I12" s="56"/>
    </row>
    <row r="13" spans="1:11" ht="142.5" customHeight="1" thickBot="1" x14ac:dyDescent="0.3">
      <c r="A13" s="53"/>
      <c r="B13" s="53"/>
      <c r="C13" s="22" t="s">
        <v>4</v>
      </c>
      <c r="D13" s="22" t="s">
        <v>5</v>
      </c>
      <c r="E13" s="1" t="s">
        <v>6</v>
      </c>
      <c r="F13" s="1" t="s">
        <v>7</v>
      </c>
      <c r="G13" s="1" t="s">
        <v>8</v>
      </c>
      <c r="H13" s="2" t="s">
        <v>9</v>
      </c>
      <c r="I13" s="1" t="s">
        <v>10</v>
      </c>
    </row>
    <row r="14" spans="1:11" ht="33" customHeight="1" thickBot="1" x14ac:dyDescent="0.3">
      <c r="A14" s="13" t="s">
        <v>11</v>
      </c>
      <c r="B14" s="14">
        <v>20</v>
      </c>
      <c r="C14" s="42">
        <f>C15+C22+C25</f>
        <v>16</v>
      </c>
      <c r="D14" s="15">
        <f>C14/B14</f>
        <v>0.8</v>
      </c>
      <c r="E14" s="42"/>
      <c r="F14" s="42">
        <f t="shared" ref="F14:G14" si="0">F15+F22+F25</f>
        <v>15</v>
      </c>
      <c r="G14" s="42">
        <f t="shared" si="0"/>
        <v>15</v>
      </c>
      <c r="H14" s="15"/>
      <c r="I14" s="24"/>
    </row>
    <row r="15" spans="1:11" ht="16.5" thickBot="1" x14ac:dyDescent="0.3">
      <c r="A15" s="16" t="s">
        <v>12</v>
      </c>
      <c r="B15" s="17">
        <v>12</v>
      </c>
      <c r="C15" s="36">
        <f>SUM(C16:C21)</f>
        <v>8</v>
      </c>
      <c r="D15" s="45">
        <f t="shared" ref="D15:D77" si="1">C15/B15</f>
        <v>0.66666666666666663</v>
      </c>
      <c r="E15" s="36"/>
      <c r="F15" s="36">
        <f t="shared" ref="F15:G15" si="2">SUM(F16:F21)</f>
        <v>9</v>
      </c>
      <c r="G15" s="36">
        <f t="shared" si="2"/>
        <v>9</v>
      </c>
      <c r="H15" s="18"/>
      <c r="I15" s="17"/>
      <c r="K15" s="43"/>
    </row>
    <row r="16" spans="1:11" ht="112.5" thickBot="1" x14ac:dyDescent="0.3">
      <c r="A16" s="4" t="s">
        <v>13</v>
      </c>
      <c r="B16" s="26">
        <v>2</v>
      </c>
      <c r="C16" s="23">
        <v>2</v>
      </c>
      <c r="D16" s="46">
        <f t="shared" si="1"/>
        <v>1</v>
      </c>
      <c r="E16" s="35" t="s">
        <v>189</v>
      </c>
      <c r="F16" s="33">
        <v>2</v>
      </c>
      <c r="G16" s="11">
        <v>2</v>
      </c>
      <c r="H16" s="12"/>
      <c r="I16" s="35"/>
    </row>
    <row r="17" spans="1:9" ht="72.75" thickBot="1" x14ac:dyDescent="0.3">
      <c r="A17" s="6" t="s">
        <v>14</v>
      </c>
      <c r="B17" s="26">
        <v>2</v>
      </c>
      <c r="C17" s="23">
        <v>2</v>
      </c>
      <c r="D17" s="46">
        <f t="shared" si="1"/>
        <v>1</v>
      </c>
      <c r="E17" s="35" t="s">
        <v>87</v>
      </c>
      <c r="F17" s="33">
        <v>2</v>
      </c>
      <c r="G17" s="11">
        <v>2</v>
      </c>
      <c r="H17" s="12"/>
      <c r="I17" s="35"/>
    </row>
    <row r="18" spans="1:9" ht="36.75" thickBot="1" x14ac:dyDescent="0.3">
      <c r="A18" s="6" t="s">
        <v>15</v>
      </c>
      <c r="B18" s="26">
        <v>2</v>
      </c>
      <c r="C18" s="23">
        <v>1</v>
      </c>
      <c r="D18" s="46">
        <f t="shared" si="1"/>
        <v>0.5</v>
      </c>
      <c r="E18" s="35" t="s">
        <v>190</v>
      </c>
      <c r="F18" s="33">
        <v>2</v>
      </c>
      <c r="G18" s="11">
        <v>2</v>
      </c>
      <c r="H18" s="12"/>
      <c r="I18" s="35"/>
    </row>
    <row r="19" spans="1:9" ht="48.75" thickBot="1" x14ac:dyDescent="0.3">
      <c r="A19" s="6" t="s">
        <v>16</v>
      </c>
      <c r="B19" s="26">
        <v>2</v>
      </c>
      <c r="C19" s="23">
        <v>1</v>
      </c>
      <c r="D19" s="46">
        <f t="shared" si="1"/>
        <v>0.5</v>
      </c>
      <c r="E19" s="35" t="s">
        <v>191</v>
      </c>
      <c r="F19" s="33">
        <v>1</v>
      </c>
      <c r="G19" s="11">
        <v>1</v>
      </c>
      <c r="H19" s="12"/>
      <c r="I19" s="35" t="s">
        <v>206</v>
      </c>
    </row>
    <row r="20" spans="1:9" ht="36.75" thickBot="1" x14ac:dyDescent="0.3">
      <c r="A20" s="6" t="s">
        <v>17</v>
      </c>
      <c r="B20" s="26">
        <v>2</v>
      </c>
      <c r="C20" s="23">
        <v>2</v>
      </c>
      <c r="D20" s="46">
        <f t="shared" si="1"/>
        <v>1</v>
      </c>
      <c r="E20" s="35" t="s">
        <v>192</v>
      </c>
      <c r="F20" s="33">
        <v>2</v>
      </c>
      <c r="G20" s="11">
        <v>2</v>
      </c>
      <c r="H20" s="12"/>
      <c r="I20" s="35" t="s">
        <v>139</v>
      </c>
    </row>
    <row r="21" spans="1:9" ht="24.75" thickBot="1" x14ac:dyDescent="0.3">
      <c r="A21" s="6" t="s">
        <v>18</v>
      </c>
      <c r="B21" s="26">
        <v>2</v>
      </c>
      <c r="C21" s="23"/>
      <c r="D21" s="46">
        <f t="shared" si="1"/>
        <v>0</v>
      </c>
      <c r="E21" s="35"/>
      <c r="F21" s="33">
        <v>0</v>
      </c>
      <c r="G21" s="11">
        <v>0</v>
      </c>
      <c r="H21" s="12"/>
      <c r="I21" s="35"/>
    </row>
    <row r="22" spans="1:9" ht="16.5" thickBot="1" x14ac:dyDescent="0.3">
      <c r="A22" s="16" t="s">
        <v>19</v>
      </c>
      <c r="B22" s="17">
        <v>4</v>
      </c>
      <c r="C22" s="36">
        <f>C23+C24</f>
        <v>4</v>
      </c>
      <c r="D22" s="44">
        <f t="shared" si="1"/>
        <v>1</v>
      </c>
      <c r="E22" s="36"/>
      <c r="F22" s="36">
        <f t="shared" ref="F22:G22" si="3">F23+F24</f>
        <v>2</v>
      </c>
      <c r="G22" s="36">
        <f t="shared" si="3"/>
        <v>2</v>
      </c>
      <c r="H22" s="18"/>
      <c r="I22" s="28"/>
    </row>
    <row r="23" spans="1:9" ht="180.75" thickBot="1" x14ac:dyDescent="0.3">
      <c r="A23" s="6" t="s">
        <v>20</v>
      </c>
      <c r="B23" s="27">
        <v>2</v>
      </c>
      <c r="C23" s="23">
        <v>2</v>
      </c>
      <c r="D23" s="46">
        <f t="shared" si="1"/>
        <v>1</v>
      </c>
      <c r="E23" s="35" t="s">
        <v>193</v>
      </c>
      <c r="F23" s="33">
        <v>2</v>
      </c>
      <c r="G23" s="11">
        <v>2</v>
      </c>
      <c r="H23" s="12"/>
      <c r="I23" s="35"/>
    </row>
    <row r="24" spans="1:9" ht="72.75" thickBot="1" x14ac:dyDescent="0.3">
      <c r="A24" s="4" t="s">
        <v>21</v>
      </c>
      <c r="B24" s="26">
        <v>2</v>
      </c>
      <c r="C24" s="23">
        <v>2</v>
      </c>
      <c r="D24" s="46">
        <f t="shared" si="1"/>
        <v>1</v>
      </c>
      <c r="E24" s="35" t="s">
        <v>194</v>
      </c>
      <c r="F24" s="33">
        <v>0</v>
      </c>
      <c r="G24" s="11">
        <v>0</v>
      </c>
      <c r="H24" s="12"/>
      <c r="I24" s="35"/>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0.75" thickBot="1" x14ac:dyDescent="0.3">
      <c r="A26" s="6" t="s">
        <v>23</v>
      </c>
      <c r="B26" s="26">
        <v>2</v>
      </c>
      <c r="C26" s="23">
        <v>2</v>
      </c>
      <c r="D26" s="46">
        <f t="shared" si="1"/>
        <v>1</v>
      </c>
      <c r="E26" s="35" t="s">
        <v>195</v>
      </c>
      <c r="F26" s="33">
        <v>2</v>
      </c>
      <c r="G26" s="11">
        <v>2</v>
      </c>
      <c r="H26" s="12"/>
      <c r="I26" s="35"/>
    </row>
    <row r="27" spans="1:9" ht="60.75" thickBot="1" x14ac:dyDescent="0.3">
      <c r="A27" s="4" t="s">
        <v>24</v>
      </c>
      <c r="B27" s="26">
        <v>2</v>
      </c>
      <c r="C27" s="23">
        <v>2</v>
      </c>
      <c r="D27" s="46">
        <f t="shared" si="1"/>
        <v>1</v>
      </c>
      <c r="E27" s="35" t="s">
        <v>196</v>
      </c>
      <c r="F27" s="33">
        <v>2</v>
      </c>
      <c r="G27" s="11">
        <v>2</v>
      </c>
      <c r="H27" s="12"/>
      <c r="I27" s="35" t="s">
        <v>153</v>
      </c>
    </row>
    <row r="28" spans="1:9" ht="16.5" thickBot="1" x14ac:dyDescent="0.3">
      <c r="A28" s="13" t="s">
        <v>25</v>
      </c>
      <c r="B28" s="14">
        <v>52</v>
      </c>
      <c r="C28" s="42">
        <f>C29+C32+C39+C44+C47+C50+C53+C58+C61</f>
        <v>46</v>
      </c>
      <c r="D28" s="15">
        <f t="shared" si="1"/>
        <v>0.88461538461538458</v>
      </c>
      <c r="E28" s="42"/>
      <c r="F28" s="42">
        <f t="shared" ref="F28" si="5">F29+F32+F39+F44+F47+F50+F53+F58+F61</f>
        <v>47</v>
      </c>
      <c r="G28" s="42">
        <f>G29+G32+G39+G44+G47+G50+G53+G58+G61</f>
        <v>47</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197</v>
      </c>
      <c r="F30" s="33">
        <v>2</v>
      </c>
      <c r="G30" s="11">
        <v>2</v>
      </c>
      <c r="H30" s="12"/>
      <c r="I30" s="35"/>
    </row>
    <row r="31" spans="1:9" ht="36.75" thickBot="1" x14ac:dyDescent="0.3">
      <c r="A31" s="6" t="s">
        <v>28</v>
      </c>
      <c r="B31" s="26">
        <v>2</v>
      </c>
      <c r="C31" s="23">
        <v>2</v>
      </c>
      <c r="D31" s="46">
        <f t="shared" si="1"/>
        <v>1</v>
      </c>
      <c r="E31" s="35" t="s">
        <v>91</v>
      </c>
      <c r="F31" s="33">
        <v>2</v>
      </c>
      <c r="G31" s="11">
        <v>2</v>
      </c>
      <c r="H31" s="12"/>
      <c r="I31" s="35"/>
    </row>
    <row r="32" spans="1:9" ht="32.25" thickBot="1" x14ac:dyDescent="0.3">
      <c r="A32" s="16" t="s">
        <v>29</v>
      </c>
      <c r="B32" s="17">
        <v>12</v>
      </c>
      <c r="C32" s="36">
        <f>SUM(C33:C38)</f>
        <v>11</v>
      </c>
      <c r="D32" s="44">
        <f t="shared" si="1"/>
        <v>0.91666666666666663</v>
      </c>
      <c r="E32" s="36"/>
      <c r="F32" s="36">
        <f t="shared" ref="F32:G32" si="7">SUM(F33:F38)</f>
        <v>9</v>
      </c>
      <c r="G32" s="36">
        <f t="shared" si="7"/>
        <v>9</v>
      </c>
      <c r="H32" s="18"/>
      <c r="I32" s="31"/>
    </row>
    <row r="33" spans="1:9" ht="48.75" thickBot="1" x14ac:dyDescent="0.3">
      <c r="A33" s="7" t="s">
        <v>30</v>
      </c>
      <c r="B33" s="26">
        <v>2</v>
      </c>
      <c r="C33" s="23">
        <v>2</v>
      </c>
      <c r="D33" s="46">
        <f t="shared" si="1"/>
        <v>1</v>
      </c>
      <c r="E33" s="35" t="s">
        <v>92</v>
      </c>
      <c r="F33" s="33">
        <v>1</v>
      </c>
      <c r="G33" s="11">
        <v>1</v>
      </c>
      <c r="H33" s="12"/>
      <c r="I33" s="35" t="s">
        <v>207</v>
      </c>
    </row>
    <row r="34" spans="1:9" ht="48.75" thickBot="1" x14ac:dyDescent="0.3">
      <c r="A34" s="6" t="s">
        <v>31</v>
      </c>
      <c r="B34" s="26">
        <v>2</v>
      </c>
      <c r="C34" s="23">
        <v>2</v>
      </c>
      <c r="D34" s="46">
        <f t="shared" si="1"/>
        <v>1</v>
      </c>
      <c r="E34" s="35" t="s">
        <v>93</v>
      </c>
      <c r="F34" s="33">
        <v>2</v>
      </c>
      <c r="G34" s="11">
        <v>2</v>
      </c>
      <c r="H34" s="12"/>
      <c r="I34" s="35" t="s">
        <v>160</v>
      </c>
    </row>
    <row r="35" spans="1:9" ht="36.75" thickBot="1" x14ac:dyDescent="0.3">
      <c r="A35" s="6" t="s">
        <v>32</v>
      </c>
      <c r="B35" s="26">
        <v>2</v>
      </c>
      <c r="C35" s="23">
        <v>2</v>
      </c>
      <c r="D35" s="46">
        <f t="shared" si="1"/>
        <v>1</v>
      </c>
      <c r="E35" s="35" t="s">
        <v>94</v>
      </c>
      <c r="F35" s="33">
        <v>2</v>
      </c>
      <c r="G35" s="11">
        <v>2</v>
      </c>
      <c r="H35" s="12"/>
      <c r="I35" s="35"/>
    </row>
    <row r="36" spans="1:9" ht="48.75" thickBot="1" x14ac:dyDescent="0.3">
      <c r="A36" s="6" t="s">
        <v>33</v>
      </c>
      <c r="B36" s="26">
        <v>2</v>
      </c>
      <c r="C36" s="23">
        <v>2</v>
      </c>
      <c r="D36" s="46">
        <f t="shared" si="1"/>
        <v>1</v>
      </c>
      <c r="E36" s="35" t="s">
        <v>95</v>
      </c>
      <c r="F36" s="33">
        <v>2</v>
      </c>
      <c r="G36" s="11">
        <v>2</v>
      </c>
      <c r="H36" s="12"/>
      <c r="I36" s="35" t="s">
        <v>161</v>
      </c>
    </row>
    <row r="37" spans="1:9" ht="36.75" thickBot="1" x14ac:dyDescent="0.3">
      <c r="A37" s="6" t="s">
        <v>34</v>
      </c>
      <c r="B37" s="26">
        <v>2</v>
      </c>
      <c r="C37" s="23">
        <v>2</v>
      </c>
      <c r="D37" s="46">
        <f t="shared" si="1"/>
        <v>1</v>
      </c>
      <c r="E37" s="35" t="s">
        <v>198</v>
      </c>
      <c r="F37" s="33">
        <v>0</v>
      </c>
      <c r="G37" s="11">
        <v>0</v>
      </c>
      <c r="H37" s="12"/>
      <c r="I37" s="35"/>
    </row>
    <row r="38" spans="1:9" ht="48.75" thickBot="1" x14ac:dyDescent="0.3">
      <c r="A38" s="6" t="s">
        <v>35</v>
      </c>
      <c r="B38" s="26">
        <v>2</v>
      </c>
      <c r="C38" s="23">
        <v>1</v>
      </c>
      <c r="D38" s="46">
        <f t="shared" si="1"/>
        <v>0.5</v>
      </c>
      <c r="E38" s="35" t="s">
        <v>199</v>
      </c>
      <c r="F38" s="33">
        <v>2</v>
      </c>
      <c r="G38" s="11">
        <v>2</v>
      </c>
      <c r="H38" s="12"/>
      <c r="I38" s="35" t="s">
        <v>162</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60.75" thickBot="1" x14ac:dyDescent="0.3">
      <c r="A40" s="6" t="s">
        <v>37</v>
      </c>
      <c r="B40" s="26">
        <v>2</v>
      </c>
      <c r="C40" s="23">
        <v>2</v>
      </c>
      <c r="D40" s="46">
        <f t="shared" si="1"/>
        <v>1</v>
      </c>
      <c r="E40" s="35" t="s">
        <v>98</v>
      </c>
      <c r="F40" s="33">
        <v>2</v>
      </c>
      <c r="G40" s="11">
        <v>2</v>
      </c>
      <c r="H40" s="12"/>
      <c r="I40" s="35"/>
    </row>
    <row r="41" spans="1:9" ht="72.75" thickBot="1" x14ac:dyDescent="0.3">
      <c r="A41" s="6" t="s">
        <v>38</v>
      </c>
      <c r="B41" s="26">
        <v>2</v>
      </c>
      <c r="C41" s="23">
        <v>2</v>
      </c>
      <c r="D41" s="46">
        <f t="shared" si="1"/>
        <v>1</v>
      </c>
      <c r="E41" s="35" t="s">
        <v>99</v>
      </c>
      <c r="F41" s="33">
        <v>2</v>
      </c>
      <c r="G41" s="11">
        <v>2</v>
      </c>
      <c r="H41" s="12"/>
      <c r="I41" s="35"/>
    </row>
    <row r="42" spans="1:9" ht="84.75" thickBot="1" x14ac:dyDescent="0.3">
      <c r="A42" s="6" t="s">
        <v>39</v>
      </c>
      <c r="B42" s="26">
        <v>2</v>
      </c>
      <c r="C42" s="23">
        <v>2</v>
      </c>
      <c r="D42" s="46">
        <f t="shared" si="1"/>
        <v>1</v>
      </c>
      <c r="E42" s="35" t="s">
        <v>100</v>
      </c>
      <c r="F42" s="33">
        <v>2</v>
      </c>
      <c r="G42" s="11">
        <v>2</v>
      </c>
      <c r="H42" s="12"/>
      <c r="I42" s="35"/>
    </row>
    <row r="43" spans="1:9" ht="48.75" thickBot="1" x14ac:dyDescent="0.3">
      <c r="A43" s="6" t="s">
        <v>40</v>
      </c>
      <c r="B43" s="26">
        <v>2</v>
      </c>
      <c r="C43" s="23">
        <v>2</v>
      </c>
      <c r="D43" s="46">
        <f t="shared" si="1"/>
        <v>1</v>
      </c>
      <c r="E43" s="35" t="s">
        <v>101</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102</v>
      </c>
      <c r="F45" s="33">
        <v>2</v>
      </c>
      <c r="G45" s="11">
        <v>2</v>
      </c>
      <c r="H45" s="12"/>
      <c r="I45" s="35"/>
    </row>
    <row r="46" spans="1:9" ht="72.75" thickBot="1" x14ac:dyDescent="0.3">
      <c r="A46" s="6" t="s">
        <v>43</v>
      </c>
      <c r="B46" s="26">
        <v>2</v>
      </c>
      <c r="C46" s="23">
        <v>2</v>
      </c>
      <c r="D46" s="46">
        <f t="shared" si="1"/>
        <v>1</v>
      </c>
      <c r="E46" s="35" t="s">
        <v>103</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104</v>
      </c>
      <c r="F48" s="33">
        <v>2</v>
      </c>
      <c r="G48" s="11">
        <v>2</v>
      </c>
      <c r="H48" s="12"/>
      <c r="I48" s="35"/>
    </row>
    <row r="49" spans="1:9" ht="48.75" thickBot="1" x14ac:dyDescent="0.3">
      <c r="A49" s="4" t="s">
        <v>75</v>
      </c>
      <c r="B49" s="26">
        <v>2</v>
      </c>
      <c r="C49" s="23">
        <v>2</v>
      </c>
      <c r="D49" s="46">
        <f t="shared" si="1"/>
        <v>1</v>
      </c>
      <c r="E49" s="35" t="s">
        <v>105</v>
      </c>
      <c r="F49" s="33">
        <v>2</v>
      </c>
      <c r="G49" s="11">
        <v>2</v>
      </c>
      <c r="H49" s="12"/>
      <c r="I49" s="35"/>
    </row>
    <row r="50" spans="1:9" ht="32.25" thickBot="1" x14ac:dyDescent="0.3">
      <c r="A50" s="16" t="s">
        <v>46</v>
      </c>
      <c r="B50" s="17">
        <v>4</v>
      </c>
      <c r="C50" s="36">
        <f>C51+C52</f>
        <v>2</v>
      </c>
      <c r="D50" s="44">
        <f t="shared" si="1"/>
        <v>0.5</v>
      </c>
      <c r="E50" s="36"/>
      <c r="F50" s="36">
        <f t="shared" ref="F50:G50" si="11">F51+F52</f>
        <v>2</v>
      </c>
      <c r="G50" s="36">
        <f t="shared" si="11"/>
        <v>2</v>
      </c>
      <c r="H50" s="18"/>
      <c r="I50" s="31"/>
    </row>
    <row r="51" spans="1:9" ht="48.75" thickBot="1" x14ac:dyDescent="0.3">
      <c r="A51" s="6" t="s">
        <v>47</v>
      </c>
      <c r="B51" s="26">
        <v>2</v>
      </c>
      <c r="C51" s="23">
        <v>1</v>
      </c>
      <c r="D51" s="46">
        <f t="shared" si="1"/>
        <v>0.5</v>
      </c>
      <c r="E51" s="35" t="s">
        <v>200</v>
      </c>
      <c r="F51" s="33">
        <v>1</v>
      </c>
      <c r="G51" s="11">
        <v>1</v>
      </c>
      <c r="H51" s="12"/>
      <c r="I51" s="35" t="s">
        <v>208</v>
      </c>
    </row>
    <row r="52" spans="1:9" ht="60.75" thickBot="1" x14ac:dyDescent="0.3">
      <c r="A52" s="6" t="s">
        <v>48</v>
      </c>
      <c r="B52" s="26">
        <v>2</v>
      </c>
      <c r="C52" s="23">
        <v>1</v>
      </c>
      <c r="D52" s="46">
        <f t="shared" si="1"/>
        <v>0.5</v>
      </c>
      <c r="E52" s="35" t="s">
        <v>201</v>
      </c>
      <c r="F52" s="33">
        <v>1</v>
      </c>
      <c r="G52" s="11">
        <v>1</v>
      </c>
      <c r="H52" s="12"/>
      <c r="I52" s="35"/>
    </row>
    <row r="53" spans="1:9" ht="32.25" thickBot="1" x14ac:dyDescent="0.3">
      <c r="A53" s="19" t="s">
        <v>49</v>
      </c>
      <c r="B53" s="17">
        <v>8</v>
      </c>
      <c r="C53" s="36">
        <f>SUM(C54:C57)</f>
        <v>8</v>
      </c>
      <c r="D53" s="44">
        <f t="shared" si="1"/>
        <v>1</v>
      </c>
      <c r="E53" s="36"/>
      <c r="F53" s="36">
        <f t="shared" ref="F53:G53" si="12">SUM(F54:F57)</f>
        <v>8</v>
      </c>
      <c r="G53" s="36">
        <f t="shared" si="12"/>
        <v>8</v>
      </c>
      <c r="H53" s="18"/>
      <c r="I53" s="31"/>
    </row>
    <row r="54" spans="1:9" ht="84.75" thickBot="1" x14ac:dyDescent="0.3">
      <c r="A54" s="6" t="s">
        <v>50</v>
      </c>
      <c r="B54" s="26">
        <v>2</v>
      </c>
      <c r="C54" s="23">
        <v>2</v>
      </c>
      <c r="D54" s="46">
        <f t="shared" si="1"/>
        <v>1</v>
      </c>
      <c r="E54" s="35" t="s">
        <v>108</v>
      </c>
      <c r="F54" s="33">
        <v>2</v>
      </c>
      <c r="G54" s="11">
        <v>2</v>
      </c>
      <c r="H54" s="12"/>
      <c r="I54" s="35"/>
    </row>
    <row r="55" spans="1:9" ht="108.75" thickBot="1" x14ac:dyDescent="0.3">
      <c r="A55" s="6" t="s">
        <v>51</v>
      </c>
      <c r="B55" s="26">
        <v>2</v>
      </c>
      <c r="C55" s="23">
        <v>2</v>
      </c>
      <c r="D55" s="46">
        <f t="shared" si="1"/>
        <v>1</v>
      </c>
      <c r="E55" s="35" t="s">
        <v>109</v>
      </c>
      <c r="F55" s="33">
        <v>2</v>
      </c>
      <c r="G55" s="11">
        <v>2</v>
      </c>
      <c r="H55" s="12"/>
      <c r="I55" s="35"/>
    </row>
    <row r="56" spans="1:9" ht="120.75" thickBot="1" x14ac:dyDescent="0.3">
      <c r="A56" s="6" t="s">
        <v>52</v>
      </c>
      <c r="B56" s="26">
        <v>2</v>
      </c>
      <c r="C56" s="23">
        <v>2</v>
      </c>
      <c r="D56" s="46">
        <f t="shared" si="1"/>
        <v>1</v>
      </c>
      <c r="E56" s="35" t="s">
        <v>110</v>
      </c>
      <c r="F56" s="33">
        <v>2</v>
      </c>
      <c r="G56" s="11">
        <v>2</v>
      </c>
      <c r="H56" s="12"/>
      <c r="I56" s="35"/>
    </row>
    <row r="57" spans="1:9" ht="108.75" thickBot="1" x14ac:dyDescent="0.3">
      <c r="A57" s="6" t="s">
        <v>53</v>
      </c>
      <c r="B57" s="26">
        <v>2</v>
      </c>
      <c r="C57" s="23">
        <v>2</v>
      </c>
      <c r="D57" s="46">
        <f t="shared" si="1"/>
        <v>1</v>
      </c>
      <c r="E57" s="35" t="s">
        <v>111</v>
      </c>
      <c r="F57" s="33">
        <v>2</v>
      </c>
      <c r="G57" s="11">
        <v>2</v>
      </c>
      <c r="H57" s="12"/>
      <c r="I57" s="35"/>
    </row>
    <row r="58" spans="1:9" ht="32.25" thickBot="1" x14ac:dyDescent="0.3">
      <c r="A58" s="16" t="s">
        <v>54</v>
      </c>
      <c r="B58" s="17">
        <v>4</v>
      </c>
      <c r="C58" s="36">
        <f>C59+C60</f>
        <v>2</v>
      </c>
      <c r="D58" s="44">
        <f t="shared" si="1"/>
        <v>0.5</v>
      </c>
      <c r="E58" s="36"/>
      <c r="F58" s="36">
        <f t="shared" ref="F58:G58" si="13">F59+F60</f>
        <v>4</v>
      </c>
      <c r="G58" s="36">
        <f t="shared" si="13"/>
        <v>4</v>
      </c>
      <c r="H58" s="18"/>
      <c r="I58" s="17"/>
    </row>
    <row r="59" spans="1:9" ht="96.75" thickBot="1" x14ac:dyDescent="0.3">
      <c r="A59" s="6" t="s">
        <v>55</v>
      </c>
      <c r="B59" s="26">
        <v>2</v>
      </c>
      <c r="C59" s="23">
        <v>2</v>
      </c>
      <c r="D59" s="46">
        <f t="shared" si="1"/>
        <v>1</v>
      </c>
      <c r="E59" s="35" t="s">
        <v>112</v>
      </c>
      <c r="F59" s="33">
        <v>2</v>
      </c>
      <c r="G59" s="11">
        <v>2</v>
      </c>
      <c r="H59" s="12"/>
      <c r="I59" s="35"/>
    </row>
    <row r="60" spans="1:9" ht="24.75" thickBot="1" x14ac:dyDescent="0.3">
      <c r="A60" s="6" t="s">
        <v>56</v>
      </c>
      <c r="B60" s="26">
        <v>2</v>
      </c>
      <c r="C60" s="23"/>
      <c r="D60" s="46">
        <f t="shared" si="1"/>
        <v>0</v>
      </c>
      <c r="E60" s="35"/>
      <c r="F60" s="33">
        <v>2</v>
      </c>
      <c r="G60" s="11">
        <v>2</v>
      </c>
      <c r="H60" s="12"/>
      <c r="I60" s="35" t="s">
        <v>163</v>
      </c>
    </row>
    <row r="61" spans="1:9" ht="16.5" thickBot="1" x14ac:dyDescent="0.3">
      <c r="A61" s="20" t="s">
        <v>57</v>
      </c>
      <c r="B61" s="17">
        <v>4</v>
      </c>
      <c r="C61" s="36">
        <f>C62+C63</f>
        <v>3</v>
      </c>
      <c r="D61" s="44">
        <f t="shared" si="1"/>
        <v>0.75</v>
      </c>
      <c r="E61" s="36"/>
      <c r="F61" s="36">
        <f t="shared" ref="F61:G61" si="14">F62+F63</f>
        <v>4</v>
      </c>
      <c r="G61" s="36">
        <f t="shared" si="14"/>
        <v>4</v>
      </c>
      <c r="H61" s="18"/>
      <c r="I61" s="17"/>
    </row>
    <row r="62" spans="1:9" ht="84.75" thickBot="1" x14ac:dyDescent="0.3">
      <c r="A62" s="37" t="s">
        <v>58</v>
      </c>
      <c r="B62" s="26">
        <v>2</v>
      </c>
      <c r="C62" s="23">
        <v>2</v>
      </c>
      <c r="D62" s="46">
        <f t="shared" si="1"/>
        <v>1</v>
      </c>
      <c r="E62" s="35" t="s">
        <v>114</v>
      </c>
      <c r="F62" s="33">
        <v>2</v>
      </c>
      <c r="G62" s="11">
        <v>2</v>
      </c>
      <c r="H62" s="12"/>
      <c r="I62" s="35"/>
    </row>
    <row r="63" spans="1:9" ht="72.75" thickBot="1" x14ac:dyDescent="0.3">
      <c r="A63" s="38" t="s">
        <v>59</v>
      </c>
      <c r="B63" s="26">
        <v>2</v>
      </c>
      <c r="C63" s="23">
        <v>1</v>
      </c>
      <c r="D63" s="46">
        <f t="shared" si="1"/>
        <v>0.5</v>
      </c>
      <c r="E63" s="35" t="s">
        <v>202</v>
      </c>
      <c r="F63" s="33">
        <v>2</v>
      </c>
      <c r="G63" s="11">
        <v>2</v>
      </c>
      <c r="H63" s="12"/>
      <c r="I63" s="35" t="s">
        <v>139</v>
      </c>
    </row>
    <row r="64" spans="1:9" ht="32.25" thickBot="1" x14ac:dyDescent="0.3">
      <c r="A64" s="21" t="s">
        <v>60</v>
      </c>
      <c r="B64" s="14">
        <v>16</v>
      </c>
      <c r="C64" s="14">
        <f>C65+C70+C73</f>
        <v>9</v>
      </c>
      <c r="D64" s="15">
        <f t="shared" si="1"/>
        <v>0.5625</v>
      </c>
      <c r="E64" s="14"/>
      <c r="F64" s="14">
        <f t="shared" ref="F64:G64" si="15">F65+F70+F73</f>
        <v>7</v>
      </c>
      <c r="G64" s="14">
        <f t="shared" si="15"/>
        <v>5</v>
      </c>
      <c r="H64" s="15"/>
      <c r="I64" s="24"/>
    </row>
    <row r="65" spans="1:9" ht="32.25" thickBot="1" x14ac:dyDescent="0.3">
      <c r="A65" s="20" t="s">
        <v>61</v>
      </c>
      <c r="B65" s="17">
        <v>8</v>
      </c>
      <c r="C65" s="36">
        <f>SUM(C66:C69)</f>
        <v>5</v>
      </c>
      <c r="D65" s="44">
        <f t="shared" si="1"/>
        <v>0.625</v>
      </c>
      <c r="E65" s="36"/>
      <c r="F65" s="36">
        <f t="shared" ref="F65:G65" si="16">SUM(F66:F69)</f>
        <v>4</v>
      </c>
      <c r="G65" s="36">
        <f t="shared" si="16"/>
        <v>4</v>
      </c>
      <c r="H65" s="18"/>
      <c r="I65" s="17"/>
    </row>
    <row r="66" spans="1:9" ht="60.75" thickBot="1" x14ac:dyDescent="0.3">
      <c r="A66" s="8" t="s">
        <v>62</v>
      </c>
      <c r="B66" s="26">
        <v>2</v>
      </c>
      <c r="C66" s="23">
        <v>2</v>
      </c>
      <c r="D66" s="46">
        <f t="shared" si="1"/>
        <v>1</v>
      </c>
      <c r="E66" s="35" t="s">
        <v>203</v>
      </c>
      <c r="F66" s="33">
        <v>2</v>
      </c>
      <c r="G66" s="11">
        <v>2</v>
      </c>
      <c r="H66" s="12"/>
      <c r="I66" s="35"/>
    </row>
    <row r="67" spans="1:9" ht="36.75" thickBot="1" x14ac:dyDescent="0.3">
      <c r="A67" s="8" t="s">
        <v>63</v>
      </c>
      <c r="B67" s="26">
        <v>2</v>
      </c>
      <c r="C67" s="23">
        <v>2</v>
      </c>
      <c r="D67" s="46">
        <f t="shared" si="1"/>
        <v>1</v>
      </c>
      <c r="E67" s="35" t="s">
        <v>204</v>
      </c>
      <c r="F67" s="33">
        <v>0</v>
      </c>
      <c r="G67" s="11">
        <v>0</v>
      </c>
      <c r="H67" s="12"/>
      <c r="I67" s="35"/>
    </row>
    <row r="68" spans="1:9" ht="48.75" thickBot="1" x14ac:dyDescent="0.3">
      <c r="A68" s="8" t="s">
        <v>64</v>
      </c>
      <c r="B68" s="26">
        <v>2</v>
      </c>
      <c r="C68" s="23">
        <v>1</v>
      </c>
      <c r="D68" s="46">
        <f t="shared" si="1"/>
        <v>0.5</v>
      </c>
      <c r="E68" s="35" t="s">
        <v>205</v>
      </c>
      <c r="F68" s="33">
        <v>2</v>
      </c>
      <c r="G68" s="11">
        <v>2</v>
      </c>
      <c r="H68" s="12"/>
      <c r="I68" s="35"/>
    </row>
    <row r="69" spans="1:9" ht="48.75" thickBot="1" x14ac:dyDescent="0.3">
      <c r="A69" s="8" t="s">
        <v>65</v>
      </c>
      <c r="B69" s="26">
        <v>2</v>
      </c>
      <c r="C69" s="23"/>
      <c r="D69" s="46">
        <f t="shared" si="1"/>
        <v>0</v>
      </c>
      <c r="E69" s="35"/>
      <c r="F69" s="33">
        <v>0</v>
      </c>
      <c r="G69" s="11">
        <v>0</v>
      </c>
      <c r="H69" s="12"/>
      <c r="I69" s="35"/>
    </row>
    <row r="70" spans="1:9" ht="32.25" thickBot="1" x14ac:dyDescent="0.3">
      <c r="A70" s="20" t="s">
        <v>66</v>
      </c>
      <c r="B70" s="17">
        <v>4</v>
      </c>
      <c r="C70" s="36">
        <f>C71+C72</f>
        <v>2</v>
      </c>
      <c r="D70" s="44">
        <f t="shared" si="1"/>
        <v>0.5</v>
      </c>
      <c r="E70" s="36"/>
      <c r="F70" s="36">
        <f t="shared" ref="F70:G70" si="17">F71+F72</f>
        <v>1</v>
      </c>
      <c r="G70" s="36">
        <f t="shared" si="17"/>
        <v>1</v>
      </c>
      <c r="H70" s="18"/>
      <c r="I70" s="17"/>
    </row>
    <row r="71" spans="1:9" ht="48.75" thickBot="1" x14ac:dyDescent="0.3">
      <c r="A71" s="8" t="s">
        <v>67</v>
      </c>
      <c r="B71" s="26">
        <v>2</v>
      </c>
      <c r="C71" s="23">
        <v>2</v>
      </c>
      <c r="D71" s="46">
        <f t="shared" si="1"/>
        <v>1</v>
      </c>
      <c r="E71" s="35" t="s">
        <v>120</v>
      </c>
      <c r="F71" s="33">
        <v>1</v>
      </c>
      <c r="G71" s="11">
        <v>1</v>
      </c>
      <c r="H71" s="12"/>
      <c r="I71" s="35" t="s">
        <v>164</v>
      </c>
    </row>
    <row r="72" spans="1:9" ht="24.75" thickBot="1" x14ac:dyDescent="0.3">
      <c r="A72" s="8" t="s">
        <v>68</v>
      </c>
      <c r="B72" s="26">
        <v>2</v>
      </c>
      <c r="C72" s="23"/>
      <c r="D72" s="46">
        <f t="shared" si="1"/>
        <v>0</v>
      </c>
      <c r="E72" s="35"/>
      <c r="F72" s="33">
        <v>0</v>
      </c>
      <c r="G72" s="11">
        <v>0</v>
      </c>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122</v>
      </c>
      <c r="F74" s="33">
        <v>2</v>
      </c>
      <c r="G74" s="11">
        <v>2</v>
      </c>
      <c r="H74" s="12"/>
      <c r="I74" s="35"/>
    </row>
    <row r="75" spans="1:9" ht="24.75" thickBot="1" x14ac:dyDescent="0.3">
      <c r="A75" s="37" t="s">
        <v>71</v>
      </c>
      <c r="B75" s="26">
        <v>2</v>
      </c>
      <c r="C75" s="23"/>
      <c r="D75" s="46">
        <f t="shared" si="1"/>
        <v>0</v>
      </c>
      <c r="E75" s="35"/>
      <c r="F75" s="33">
        <v>0</v>
      </c>
      <c r="G75" s="11">
        <v>0</v>
      </c>
      <c r="H75" s="12"/>
      <c r="I75" s="35"/>
    </row>
    <row r="76" spans="1:9" ht="16.5" thickBot="1" x14ac:dyDescent="0.3">
      <c r="A76" s="9" t="s">
        <v>72</v>
      </c>
      <c r="B76" s="25">
        <v>88</v>
      </c>
      <c r="C76" s="10">
        <f>C14+C28+C64</f>
        <v>71</v>
      </c>
      <c r="D76" s="44">
        <f t="shared" si="1"/>
        <v>0.80681818181818177</v>
      </c>
      <c r="E76" s="10"/>
      <c r="F76" s="10">
        <f t="shared" ref="F76:G76" si="19">F14+F28+F64</f>
        <v>69</v>
      </c>
      <c r="G76" s="10">
        <f t="shared" si="19"/>
        <v>67</v>
      </c>
      <c r="H76" s="32"/>
      <c r="I76" s="3"/>
    </row>
    <row r="77" spans="1:9" ht="16.5" thickBot="1" x14ac:dyDescent="0.3">
      <c r="A77" s="9" t="s">
        <v>73</v>
      </c>
      <c r="B77" s="25">
        <v>100</v>
      </c>
      <c r="C77" s="10">
        <f>ROUND((C76/$B$76)*100,0)</f>
        <v>81</v>
      </c>
      <c r="D77" s="44">
        <f t="shared" si="1"/>
        <v>0.81</v>
      </c>
      <c r="E77" s="10"/>
      <c r="F77" s="10">
        <f t="shared" ref="F77:G77" si="20">ROUND((F76/$B$76)*100,0)</f>
        <v>78</v>
      </c>
      <c r="G77" s="10">
        <f t="shared" si="20"/>
        <v>76</v>
      </c>
      <c r="H77" s="32"/>
      <c r="I77" s="3"/>
    </row>
    <row r="78" spans="1:9" ht="16.5" thickBot="1" x14ac:dyDescent="0.3">
      <c r="A78" s="9" t="s">
        <v>74</v>
      </c>
      <c r="B78" s="34"/>
      <c r="C78" s="50" t="str">
        <f>IF(OR(C77&lt;50,C14&lt;$B$14/2,C28&lt;$B$28/2,C64&lt;$B$64/2,C16&lt;$B$16,C30&lt;$B$30),"Không đạt chuẩn",IF(AND(C77&gt;=80,D14&gt;=50%,D28&gt;=50%,D64&gt;=50%,C16=$B$16,C30=$B$30),"Loại A",IF(AND(C77&gt;=65,D14&gt;=50%,D28&gt;=50%,D64&gt;=50%,C16=$B$16,C30=$B$30),"Loại B",IF(AND(C77&gt;=50,D14&gt;=50%,D28&gt;=50%,D64&gt;=50%,C16=$B$16,C30=$B$30),"Loại C"))))</f>
        <v>Loại A</v>
      </c>
      <c r="D78" s="51"/>
      <c r="E78" s="5"/>
      <c r="F78" s="3"/>
      <c r="G78" s="50"/>
      <c r="H78" s="51"/>
      <c r="I78" s="5"/>
    </row>
    <row r="81" spans="1:9" ht="16.5" x14ac:dyDescent="0.25">
      <c r="A81" s="58" t="s">
        <v>86</v>
      </c>
      <c r="B81" s="58"/>
      <c r="C81" s="58"/>
      <c r="D81" s="58"/>
      <c r="G81" s="59" t="s">
        <v>85</v>
      </c>
      <c r="H81" s="59"/>
      <c r="I81" s="59"/>
    </row>
    <row r="82" spans="1:9" s="41" customFormat="1" ht="14.25" x14ac:dyDescent="0.2">
      <c r="A82" s="47" t="s">
        <v>82</v>
      </c>
      <c r="B82" s="47"/>
      <c r="C82" s="47"/>
      <c r="D82" s="47"/>
      <c r="G82" s="47" t="s">
        <v>83</v>
      </c>
      <c r="H82" s="47"/>
      <c r="I82" s="47"/>
    </row>
    <row r="83" spans="1:9" x14ac:dyDescent="0.25">
      <c r="A83" s="59" t="s">
        <v>84</v>
      </c>
      <c r="B83" s="59"/>
      <c r="C83" s="59"/>
      <c r="D83" s="59"/>
      <c r="G83" s="59" t="s">
        <v>84</v>
      </c>
      <c r="H83" s="59"/>
      <c r="I83" s="59"/>
    </row>
    <row r="87" spans="1:9" x14ac:dyDescent="0.25">
      <c r="A87" s="71" t="s">
        <v>245</v>
      </c>
      <c r="B87" s="71"/>
      <c r="C87" s="71"/>
      <c r="D87" s="71"/>
      <c r="G87" s="47" t="s">
        <v>134</v>
      </c>
      <c r="H87" s="47"/>
      <c r="I87" s="47"/>
    </row>
  </sheetData>
  <mergeCells count="17">
    <mergeCell ref="A83:D83"/>
    <mergeCell ref="G83:I83"/>
    <mergeCell ref="A87:D87"/>
    <mergeCell ref="G87:I87"/>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7" top="0.75" bottom="0.75" header="0.3" footer="0.3"/>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8"/>
  <sheetViews>
    <sheetView topLeftCell="A73" zoomScaleNormal="100" workbookViewId="0">
      <selection activeCell="D93" sqref="D93"/>
    </sheetView>
  </sheetViews>
  <sheetFormatPr defaultRowHeight="15" x14ac:dyDescent="0.25"/>
  <cols>
    <col min="1" max="1" width="39.42578125" style="39" customWidth="1"/>
    <col min="2" max="3" width="9.140625" style="39"/>
    <col min="4" max="4" width="12.7109375" style="39" customWidth="1"/>
    <col min="5" max="5" width="18.85546875" style="39" customWidth="1"/>
    <col min="6" max="6" width="11.5703125" style="39" customWidth="1"/>
    <col min="7" max="7" width="11.140625" style="39" customWidth="1"/>
    <col min="8" max="8" width="12.7109375" style="39" customWidth="1"/>
    <col min="9" max="9" width="18.7109375" style="39" customWidth="1"/>
    <col min="10" max="16384" width="9.140625" style="39"/>
  </cols>
  <sheetData>
    <row r="1" spans="1:11" ht="12.2" customHeight="1" x14ac:dyDescent="0.25"/>
    <row r="2" spans="1:11" ht="44.25" customHeight="1" x14ac:dyDescent="0.3">
      <c r="E2" s="48" t="s">
        <v>76</v>
      </c>
      <c r="F2" s="48"/>
      <c r="G2" s="48"/>
      <c r="H2" s="48"/>
      <c r="I2" s="48"/>
    </row>
    <row r="5" spans="1:11" ht="47.85" customHeight="1" x14ac:dyDescent="0.3">
      <c r="A5" s="49" t="s">
        <v>77</v>
      </c>
      <c r="B5" s="49"/>
      <c r="C5" s="49"/>
      <c r="D5" s="49"/>
      <c r="E5" s="49"/>
      <c r="F5" s="49"/>
      <c r="G5" s="49"/>
      <c r="H5" s="49"/>
      <c r="I5" s="49"/>
    </row>
    <row r="7" spans="1:11" ht="22.15" customHeight="1" x14ac:dyDescent="0.25">
      <c r="A7" s="40" t="s">
        <v>209</v>
      </c>
    </row>
    <row r="8" spans="1:11" ht="20.100000000000001" customHeight="1" x14ac:dyDescent="0.25">
      <c r="A8" s="40" t="s">
        <v>244</v>
      </c>
    </row>
    <row r="9" spans="1:11" ht="21.4" customHeight="1" x14ac:dyDescent="0.25">
      <c r="A9" s="40" t="s">
        <v>210</v>
      </c>
    </row>
    <row r="10" spans="1:11" ht="20.100000000000001" customHeight="1" x14ac:dyDescent="0.25">
      <c r="A10" s="40" t="s">
        <v>211</v>
      </c>
    </row>
    <row r="11" spans="1:11" ht="82.7" customHeight="1" thickBot="1" x14ac:dyDescent="0.3">
      <c r="A11" s="57" t="s">
        <v>131</v>
      </c>
      <c r="B11" s="57"/>
      <c r="C11" s="57"/>
      <c r="D11" s="57"/>
      <c r="E11" s="57"/>
      <c r="F11" s="57"/>
      <c r="G11" s="57"/>
      <c r="H11" s="57"/>
      <c r="I11" s="57"/>
    </row>
    <row r="12" spans="1:11" ht="17.25" customHeight="1" thickBot="1" x14ac:dyDescent="0.3">
      <c r="A12" s="52" t="s">
        <v>0</v>
      </c>
      <c r="B12" s="52" t="s">
        <v>1</v>
      </c>
      <c r="C12" s="54" t="s">
        <v>2</v>
      </c>
      <c r="D12" s="55"/>
      <c r="E12" s="56"/>
      <c r="F12" s="54" t="s">
        <v>3</v>
      </c>
      <c r="G12" s="55"/>
      <c r="H12" s="55"/>
      <c r="I12" s="56"/>
    </row>
    <row r="13" spans="1:11" ht="142.5" customHeight="1" thickBot="1" x14ac:dyDescent="0.3">
      <c r="A13" s="53"/>
      <c r="B13" s="53"/>
      <c r="C13" s="22" t="s">
        <v>4</v>
      </c>
      <c r="D13" s="22" t="s">
        <v>5</v>
      </c>
      <c r="E13" s="1" t="s">
        <v>6</v>
      </c>
      <c r="F13" s="1" t="s">
        <v>7</v>
      </c>
      <c r="G13" s="1" t="s">
        <v>8</v>
      </c>
      <c r="H13" s="2" t="s">
        <v>9</v>
      </c>
      <c r="I13" s="1" t="s">
        <v>10</v>
      </c>
    </row>
    <row r="14" spans="1:11" ht="33" customHeight="1" thickBot="1" x14ac:dyDescent="0.3">
      <c r="A14" s="13" t="s">
        <v>11</v>
      </c>
      <c r="B14" s="14">
        <v>20</v>
      </c>
      <c r="C14" s="42">
        <f>C15+C22+C25</f>
        <v>20</v>
      </c>
      <c r="D14" s="15">
        <f>C14/B14</f>
        <v>1</v>
      </c>
      <c r="E14" s="42"/>
      <c r="F14" s="42">
        <f t="shared" ref="F14:G14" si="0">F15+F22+F25</f>
        <v>16</v>
      </c>
      <c r="G14" s="42">
        <f t="shared" si="0"/>
        <v>16</v>
      </c>
      <c r="H14" s="15"/>
      <c r="I14" s="24"/>
    </row>
    <row r="15" spans="1:11" ht="16.5" thickBot="1" x14ac:dyDescent="0.3">
      <c r="A15" s="16" t="s">
        <v>12</v>
      </c>
      <c r="B15" s="17">
        <v>12</v>
      </c>
      <c r="C15" s="36">
        <f>SUM(C16:C21)</f>
        <v>12</v>
      </c>
      <c r="D15" s="45">
        <f t="shared" ref="D15:D77" si="1">C15/B15</f>
        <v>1</v>
      </c>
      <c r="E15" s="36"/>
      <c r="F15" s="36">
        <f t="shared" ref="F15:G15" si="2">SUM(F16:F21)</f>
        <v>10</v>
      </c>
      <c r="G15" s="36">
        <f t="shared" si="2"/>
        <v>10</v>
      </c>
      <c r="H15" s="18"/>
      <c r="I15" s="17"/>
      <c r="K15" s="43"/>
    </row>
    <row r="16" spans="1:11" ht="156.75" thickBot="1" x14ac:dyDescent="0.3">
      <c r="A16" s="4" t="s">
        <v>13</v>
      </c>
      <c r="B16" s="26">
        <v>2</v>
      </c>
      <c r="C16" s="23">
        <v>2</v>
      </c>
      <c r="D16" s="46">
        <f t="shared" si="1"/>
        <v>1</v>
      </c>
      <c r="E16" s="35" t="s">
        <v>124</v>
      </c>
      <c r="F16" s="33">
        <v>2</v>
      </c>
      <c r="G16" s="11">
        <v>2</v>
      </c>
      <c r="H16" s="12"/>
      <c r="I16" s="35" t="s">
        <v>212</v>
      </c>
    </row>
    <row r="17" spans="1:9" ht="84.75" thickBot="1" x14ac:dyDescent="0.3">
      <c r="A17" s="6" t="s">
        <v>14</v>
      </c>
      <c r="B17" s="26">
        <v>2</v>
      </c>
      <c r="C17" s="23">
        <v>2</v>
      </c>
      <c r="D17" s="46">
        <f t="shared" si="1"/>
        <v>1</v>
      </c>
      <c r="E17" s="35" t="s">
        <v>87</v>
      </c>
      <c r="F17" s="33">
        <v>2</v>
      </c>
      <c r="G17" s="11">
        <v>2</v>
      </c>
      <c r="H17" s="12"/>
      <c r="I17" s="35" t="s">
        <v>213</v>
      </c>
    </row>
    <row r="18" spans="1:9" ht="96.75" thickBot="1" x14ac:dyDescent="0.3">
      <c r="A18" s="6" t="s">
        <v>15</v>
      </c>
      <c r="B18" s="26">
        <v>2</v>
      </c>
      <c r="C18" s="23">
        <v>2</v>
      </c>
      <c r="D18" s="46">
        <f t="shared" si="1"/>
        <v>1</v>
      </c>
      <c r="E18" s="35" t="s">
        <v>125</v>
      </c>
      <c r="F18" s="33">
        <v>2</v>
      </c>
      <c r="G18" s="11">
        <v>2</v>
      </c>
      <c r="H18" s="12"/>
      <c r="I18" s="35" t="s">
        <v>214</v>
      </c>
    </row>
    <row r="19" spans="1:9" ht="120.75" thickBot="1" x14ac:dyDescent="0.3">
      <c r="A19" s="6" t="s">
        <v>16</v>
      </c>
      <c r="B19" s="26">
        <v>2</v>
      </c>
      <c r="C19" s="23">
        <v>2</v>
      </c>
      <c r="D19" s="46">
        <f t="shared" si="1"/>
        <v>1</v>
      </c>
      <c r="E19" s="35" t="s">
        <v>126</v>
      </c>
      <c r="F19" s="33">
        <v>2</v>
      </c>
      <c r="G19" s="11">
        <v>2</v>
      </c>
      <c r="H19" s="12"/>
      <c r="I19" s="35" t="s">
        <v>215</v>
      </c>
    </row>
    <row r="20" spans="1:9" ht="72.75" thickBot="1" x14ac:dyDescent="0.3">
      <c r="A20" s="6" t="s">
        <v>17</v>
      </c>
      <c r="B20" s="26">
        <v>2</v>
      </c>
      <c r="C20" s="23">
        <v>2</v>
      </c>
      <c r="D20" s="46">
        <f t="shared" si="1"/>
        <v>1</v>
      </c>
      <c r="E20" s="35" t="s">
        <v>88</v>
      </c>
      <c r="F20" s="33">
        <v>2</v>
      </c>
      <c r="G20" s="11">
        <v>2</v>
      </c>
      <c r="H20" s="12"/>
      <c r="I20" s="35" t="s">
        <v>216</v>
      </c>
    </row>
    <row r="21" spans="1:9" ht="84.75" thickBot="1" x14ac:dyDescent="0.3">
      <c r="A21" s="6" t="s">
        <v>18</v>
      </c>
      <c r="B21" s="26">
        <v>2</v>
      </c>
      <c r="C21" s="23">
        <v>2</v>
      </c>
      <c r="D21" s="46">
        <f t="shared" si="1"/>
        <v>1</v>
      </c>
      <c r="E21" s="35" t="s">
        <v>89</v>
      </c>
      <c r="F21" s="33">
        <v>0</v>
      </c>
      <c r="G21" s="11">
        <v>0</v>
      </c>
      <c r="H21" s="12"/>
      <c r="I21" s="35" t="s">
        <v>217</v>
      </c>
    </row>
    <row r="22" spans="1:9" ht="16.5" thickBot="1" x14ac:dyDescent="0.3">
      <c r="A22" s="16" t="s">
        <v>19</v>
      </c>
      <c r="B22" s="17">
        <v>4</v>
      </c>
      <c r="C22" s="36">
        <f>C23+C24</f>
        <v>4</v>
      </c>
      <c r="D22" s="44">
        <f t="shared" si="1"/>
        <v>1</v>
      </c>
      <c r="E22" s="36"/>
      <c r="F22" s="36">
        <f t="shared" ref="F22:G22" si="3">F23+F24</f>
        <v>2</v>
      </c>
      <c r="G22" s="36">
        <f t="shared" si="3"/>
        <v>2</v>
      </c>
      <c r="H22" s="18"/>
      <c r="I22" s="28"/>
    </row>
    <row r="23" spans="1:9" ht="276.75" thickBot="1" x14ac:dyDescent="0.3">
      <c r="A23" s="6" t="s">
        <v>20</v>
      </c>
      <c r="B23" s="27">
        <v>2</v>
      </c>
      <c r="C23" s="23">
        <v>2</v>
      </c>
      <c r="D23" s="46">
        <f t="shared" si="1"/>
        <v>1</v>
      </c>
      <c r="E23" s="35" t="s">
        <v>127</v>
      </c>
      <c r="F23" s="33">
        <v>2</v>
      </c>
      <c r="G23" s="11">
        <v>2</v>
      </c>
      <c r="H23" s="12"/>
      <c r="I23" s="35" t="s">
        <v>218</v>
      </c>
    </row>
    <row r="24" spans="1:9" ht="120.75" thickBot="1" x14ac:dyDescent="0.3">
      <c r="A24" s="4" t="s">
        <v>21</v>
      </c>
      <c r="B24" s="26">
        <v>2</v>
      </c>
      <c r="C24" s="23">
        <v>2</v>
      </c>
      <c r="D24" s="46">
        <f t="shared" si="1"/>
        <v>1</v>
      </c>
      <c r="E24" s="35" t="s">
        <v>128</v>
      </c>
      <c r="F24" s="33">
        <v>0</v>
      </c>
      <c r="G24" s="11">
        <v>0</v>
      </c>
      <c r="H24" s="12"/>
      <c r="I24" s="35"/>
    </row>
    <row r="25" spans="1:9" ht="16.5" thickBot="1" x14ac:dyDescent="0.3">
      <c r="A25" s="16" t="s">
        <v>22</v>
      </c>
      <c r="B25" s="17">
        <v>4</v>
      </c>
      <c r="C25" s="36">
        <f>C26+C27</f>
        <v>4</v>
      </c>
      <c r="D25" s="44">
        <f t="shared" si="1"/>
        <v>1</v>
      </c>
      <c r="E25" s="36"/>
      <c r="F25" s="36">
        <f t="shared" ref="F25:G25" si="4">F26+F27</f>
        <v>4</v>
      </c>
      <c r="G25" s="36">
        <f t="shared" si="4"/>
        <v>4</v>
      </c>
      <c r="H25" s="18"/>
      <c r="I25" s="29"/>
    </row>
    <row r="26" spans="1:9" ht="60.75" thickBot="1" x14ac:dyDescent="0.3">
      <c r="A26" s="6" t="s">
        <v>23</v>
      </c>
      <c r="B26" s="26">
        <v>2</v>
      </c>
      <c r="C26" s="23">
        <v>2</v>
      </c>
      <c r="D26" s="46">
        <f t="shared" si="1"/>
        <v>1</v>
      </c>
      <c r="E26" s="35" t="s">
        <v>129</v>
      </c>
      <c r="F26" s="33">
        <v>2</v>
      </c>
      <c r="G26" s="11">
        <v>2</v>
      </c>
      <c r="H26" s="12"/>
      <c r="I26" s="35" t="s">
        <v>219</v>
      </c>
    </row>
    <row r="27" spans="1:9" ht="96.75" thickBot="1" x14ac:dyDescent="0.3">
      <c r="A27" s="4" t="s">
        <v>24</v>
      </c>
      <c r="B27" s="26">
        <v>2</v>
      </c>
      <c r="C27" s="23">
        <v>2</v>
      </c>
      <c r="D27" s="46">
        <f t="shared" si="1"/>
        <v>1</v>
      </c>
      <c r="E27" s="35" t="s">
        <v>90</v>
      </c>
      <c r="F27" s="33">
        <v>2</v>
      </c>
      <c r="G27" s="11">
        <v>2</v>
      </c>
      <c r="H27" s="12"/>
      <c r="I27" s="35" t="s">
        <v>220</v>
      </c>
    </row>
    <row r="28" spans="1:9" ht="16.5" thickBot="1" x14ac:dyDescent="0.3">
      <c r="A28" s="13" t="s">
        <v>25</v>
      </c>
      <c r="B28" s="14">
        <v>52</v>
      </c>
      <c r="C28" s="42">
        <f>C29+C32+C39+C44+C47+C50+C53+C58+C61</f>
        <v>48</v>
      </c>
      <c r="D28" s="15">
        <f t="shared" si="1"/>
        <v>0.92307692307692313</v>
      </c>
      <c r="E28" s="42"/>
      <c r="F28" s="42">
        <f t="shared" ref="F28" si="5">F29+F32+F39+F44+F47+F50+F53+F58+F61</f>
        <v>50</v>
      </c>
      <c r="G28" s="42">
        <f>G29+G32+G39+G44+G47+G50+G53+G58+G61</f>
        <v>50</v>
      </c>
      <c r="H28" s="15"/>
      <c r="I28" s="30"/>
    </row>
    <row r="29" spans="1:9" ht="32.25" thickBot="1" x14ac:dyDescent="0.3">
      <c r="A29" s="16" t="s">
        <v>26</v>
      </c>
      <c r="B29" s="17">
        <v>4</v>
      </c>
      <c r="C29" s="36">
        <f>C30+C31</f>
        <v>4</v>
      </c>
      <c r="D29" s="44">
        <f t="shared" si="1"/>
        <v>1</v>
      </c>
      <c r="E29" s="36"/>
      <c r="F29" s="36">
        <f t="shared" ref="F29" si="6">F30+F31</f>
        <v>4</v>
      </c>
      <c r="G29" s="36">
        <f>G30+G31</f>
        <v>4</v>
      </c>
      <c r="H29" s="18"/>
      <c r="I29" s="31"/>
    </row>
    <row r="30" spans="1:9" ht="72.75" thickBot="1" x14ac:dyDescent="0.3">
      <c r="A30" s="6" t="s">
        <v>27</v>
      </c>
      <c r="B30" s="26">
        <v>2</v>
      </c>
      <c r="C30" s="23">
        <v>2</v>
      </c>
      <c r="D30" s="46">
        <f t="shared" si="1"/>
        <v>1</v>
      </c>
      <c r="E30" s="35" t="s">
        <v>130</v>
      </c>
      <c r="F30" s="33">
        <v>2</v>
      </c>
      <c r="G30" s="11">
        <v>2</v>
      </c>
      <c r="H30" s="12"/>
      <c r="I30" s="35" t="s">
        <v>221</v>
      </c>
    </row>
    <row r="31" spans="1:9" ht="36.75" thickBot="1" x14ac:dyDescent="0.3">
      <c r="A31" s="6" t="s">
        <v>28</v>
      </c>
      <c r="B31" s="26">
        <v>2</v>
      </c>
      <c r="C31" s="23">
        <v>2</v>
      </c>
      <c r="D31" s="46">
        <f t="shared" si="1"/>
        <v>1</v>
      </c>
      <c r="E31" s="35" t="s">
        <v>91</v>
      </c>
      <c r="F31" s="33">
        <v>2</v>
      </c>
      <c r="G31" s="11">
        <v>2</v>
      </c>
      <c r="H31" s="12"/>
      <c r="I31" s="35" t="s">
        <v>222</v>
      </c>
    </row>
    <row r="32" spans="1:9" ht="32.25" thickBot="1" x14ac:dyDescent="0.3">
      <c r="A32" s="16" t="s">
        <v>29</v>
      </c>
      <c r="B32" s="17">
        <v>12</v>
      </c>
      <c r="C32" s="36">
        <f>SUM(C33:C38)</f>
        <v>12</v>
      </c>
      <c r="D32" s="44">
        <f t="shared" si="1"/>
        <v>1</v>
      </c>
      <c r="E32" s="36"/>
      <c r="F32" s="36">
        <f t="shared" ref="F32:G32" si="7">SUM(F33:F38)</f>
        <v>10</v>
      </c>
      <c r="G32" s="36">
        <f t="shared" si="7"/>
        <v>10</v>
      </c>
      <c r="H32" s="18"/>
      <c r="I32" s="31"/>
    </row>
    <row r="33" spans="1:9" ht="72.75" thickBot="1" x14ac:dyDescent="0.3">
      <c r="A33" s="7" t="s">
        <v>30</v>
      </c>
      <c r="B33" s="26">
        <v>2</v>
      </c>
      <c r="C33" s="23">
        <v>2</v>
      </c>
      <c r="D33" s="46">
        <f t="shared" si="1"/>
        <v>1</v>
      </c>
      <c r="E33" s="35" t="s">
        <v>92</v>
      </c>
      <c r="F33" s="33">
        <v>2</v>
      </c>
      <c r="G33" s="11">
        <v>2</v>
      </c>
      <c r="H33" s="12"/>
      <c r="I33" s="35" t="s">
        <v>223</v>
      </c>
    </row>
    <row r="34" spans="1:9" ht="48.75" thickBot="1" x14ac:dyDescent="0.3">
      <c r="A34" s="6" t="s">
        <v>31</v>
      </c>
      <c r="B34" s="26">
        <v>2</v>
      </c>
      <c r="C34" s="23">
        <v>2</v>
      </c>
      <c r="D34" s="46">
        <f t="shared" si="1"/>
        <v>1</v>
      </c>
      <c r="E34" s="35" t="s">
        <v>93</v>
      </c>
      <c r="F34" s="33">
        <v>2</v>
      </c>
      <c r="G34" s="11">
        <v>2</v>
      </c>
      <c r="H34" s="12"/>
      <c r="I34" s="35" t="s">
        <v>224</v>
      </c>
    </row>
    <row r="35" spans="1:9" ht="36.75" thickBot="1" x14ac:dyDescent="0.3">
      <c r="A35" s="6" t="s">
        <v>32</v>
      </c>
      <c r="B35" s="26">
        <v>2</v>
      </c>
      <c r="C35" s="23">
        <v>2</v>
      </c>
      <c r="D35" s="46">
        <f t="shared" si="1"/>
        <v>1</v>
      </c>
      <c r="E35" s="35" t="s">
        <v>94</v>
      </c>
      <c r="F35" s="33">
        <v>2</v>
      </c>
      <c r="G35" s="11">
        <v>2</v>
      </c>
      <c r="H35" s="12"/>
      <c r="I35" s="35" t="s">
        <v>224</v>
      </c>
    </row>
    <row r="36" spans="1:9" ht="48.75" thickBot="1" x14ac:dyDescent="0.3">
      <c r="A36" s="6" t="s">
        <v>33</v>
      </c>
      <c r="B36" s="26">
        <v>2</v>
      </c>
      <c r="C36" s="23">
        <v>2</v>
      </c>
      <c r="D36" s="46">
        <f t="shared" si="1"/>
        <v>1</v>
      </c>
      <c r="E36" s="35" t="s">
        <v>95</v>
      </c>
      <c r="F36" s="33">
        <v>2</v>
      </c>
      <c r="G36" s="11">
        <v>2</v>
      </c>
      <c r="H36" s="12"/>
      <c r="I36" s="35" t="s">
        <v>225</v>
      </c>
    </row>
    <row r="37" spans="1:9" ht="60.75" thickBot="1" x14ac:dyDescent="0.3">
      <c r="A37" s="6" t="s">
        <v>34</v>
      </c>
      <c r="B37" s="26">
        <v>2</v>
      </c>
      <c r="C37" s="23">
        <v>2</v>
      </c>
      <c r="D37" s="46">
        <f t="shared" si="1"/>
        <v>1</v>
      </c>
      <c r="E37" s="35" t="s">
        <v>96</v>
      </c>
      <c r="F37" s="33">
        <v>0</v>
      </c>
      <c r="G37" s="11">
        <v>0</v>
      </c>
      <c r="H37" s="12"/>
      <c r="I37" s="35" t="s">
        <v>226</v>
      </c>
    </row>
    <row r="38" spans="1:9" ht="96.75" thickBot="1" x14ac:dyDescent="0.3">
      <c r="A38" s="6" t="s">
        <v>35</v>
      </c>
      <c r="B38" s="26">
        <v>2</v>
      </c>
      <c r="C38" s="23">
        <v>2</v>
      </c>
      <c r="D38" s="46">
        <f t="shared" si="1"/>
        <v>1</v>
      </c>
      <c r="E38" s="35" t="s">
        <v>97</v>
      </c>
      <c r="F38" s="33">
        <v>2</v>
      </c>
      <c r="G38" s="11">
        <v>2</v>
      </c>
      <c r="H38" s="12"/>
      <c r="I38" s="35" t="s">
        <v>227</v>
      </c>
    </row>
    <row r="39" spans="1:9" ht="32.25" thickBot="1" x14ac:dyDescent="0.3">
      <c r="A39" s="16" t="s">
        <v>36</v>
      </c>
      <c r="B39" s="17">
        <v>8</v>
      </c>
      <c r="C39" s="36">
        <f>SUM(C40:C43)</f>
        <v>8</v>
      </c>
      <c r="D39" s="44">
        <f t="shared" si="1"/>
        <v>1</v>
      </c>
      <c r="E39" s="36"/>
      <c r="F39" s="36">
        <f t="shared" ref="F39:G39" si="8">SUM(F40:F43)</f>
        <v>8</v>
      </c>
      <c r="G39" s="36">
        <f t="shared" si="8"/>
        <v>8</v>
      </c>
      <c r="H39" s="18"/>
      <c r="I39" s="31"/>
    </row>
    <row r="40" spans="1:9" ht="60.75" thickBot="1" x14ac:dyDescent="0.3">
      <c r="A40" s="6" t="s">
        <v>37</v>
      </c>
      <c r="B40" s="26">
        <v>2</v>
      </c>
      <c r="C40" s="23">
        <v>2</v>
      </c>
      <c r="D40" s="46">
        <f t="shared" si="1"/>
        <v>1</v>
      </c>
      <c r="E40" s="35" t="s">
        <v>98</v>
      </c>
      <c r="F40" s="33">
        <v>2</v>
      </c>
      <c r="G40" s="11">
        <v>2</v>
      </c>
      <c r="H40" s="12"/>
      <c r="I40" s="35" t="s">
        <v>228</v>
      </c>
    </row>
    <row r="41" spans="1:9" ht="72.75" thickBot="1" x14ac:dyDescent="0.3">
      <c r="A41" s="6" t="s">
        <v>38</v>
      </c>
      <c r="B41" s="26">
        <v>2</v>
      </c>
      <c r="C41" s="23">
        <v>2</v>
      </c>
      <c r="D41" s="46">
        <f t="shared" si="1"/>
        <v>1</v>
      </c>
      <c r="E41" s="35" t="s">
        <v>99</v>
      </c>
      <c r="F41" s="33">
        <v>2</v>
      </c>
      <c r="G41" s="11">
        <v>2</v>
      </c>
      <c r="H41" s="12"/>
      <c r="I41" s="35" t="s">
        <v>229</v>
      </c>
    </row>
    <row r="42" spans="1:9" ht="84.75" thickBot="1" x14ac:dyDescent="0.3">
      <c r="A42" s="6" t="s">
        <v>39</v>
      </c>
      <c r="B42" s="26">
        <v>2</v>
      </c>
      <c r="C42" s="23">
        <v>2</v>
      </c>
      <c r="D42" s="46">
        <f t="shared" si="1"/>
        <v>1</v>
      </c>
      <c r="E42" s="35" t="s">
        <v>100</v>
      </c>
      <c r="F42" s="33">
        <v>2</v>
      </c>
      <c r="G42" s="11">
        <v>2</v>
      </c>
      <c r="H42" s="12"/>
      <c r="I42" s="35"/>
    </row>
    <row r="43" spans="1:9" ht="48.75" thickBot="1" x14ac:dyDescent="0.3">
      <c r="A43" s="6" t="s">
        <v>40</v>
      </c>
      <c r="B43" s="26">
        <v>2</v>
      </c>
      <c r="C43" s="23">
        <v>2</v>
      </c>
      <c r="D43" s="46">
        <f t="shared" si="1"/>
        <v>1</v>
      </c>
      <c r="E43" s="35" t="s">
        <v>101</v>
      </c>
      <c r="F43" s="33">
        <v>2</v>
      </c>
      <c r="G43" s="11">
        <v>2</v>
      </c>
      <c r="H43" s="12"/>
      <c r="I43" s="35"/>
    </row>
    <row r="44" spans="1:9" ht="32.25" thickBot="1" x14ac:dyDescent="0.3">
      <c r="A44" s="16" t="s">
        <v>41</v>
      </c>
      <c r="B44" s="17">
        <v>4</v>
      </c>
      <c r="C44" s="36">
        <f>C45+C46</f>
        <v>4</v>
      </c>
      <c r="D44" s="44">
        <f t="shared" si="1"/>
        <v>1</v>
      </c>
      <c r="E44" s="36"/>
      <c r="F44" s="36">
        <f t="shared" ref="F44:G44" si="9">F45+F46</f>
        <v>4</v>
      </c>
      <c r="G44" s="36">
        <f t="shared" si="9"/>
        <v>4</v>
      </c>
      <c r="H44" s="18"/>
      <c r="I44" s="31"/>
    </row>
    <row r="45" spans="1:9" ht="132.75" thickBot="1" x14ac:dyDescent="0.3">
      <c r="A45" s="6" t="s">
        <v>42</v>
      </c>
      <c r="B45" s="26">
        <v>2</v>
      </c>
      <c r="C45" s="23">
        <v>2</v>
      </c>
      <c r="D45" s="46">
        <f t="shared" si="1"/>
        <v>1</v>
      </c>
      <c r="E45" s="35" t="s">
        <v>102</v>
      </c>
      <c r="F45" s="33">
        <v>2</v>
      </c>
      <c r="G45" s="11">
        <v>2</v>
      </c>
      <c r="H45" s="12"/>
      <c r="I45" s="35"/>
    </row>
    <row r="46" spans="1:9" ht="72.75" thickBot="1" x14ac:dyDescent="0.3">
      <c r="A46" s="6" t="s">
        <v>43</v>
      </c>
      <c r="B46" s="26">
        <v>2</v>
      </c>
      <c r="C46" s="23">
        <v>2</v>
      </c>
      <c r="D46" s="46">
        <f t="shared" si="1"/>
        <v>1</v>
      </c>
      <c r="E46" s="35" t="s">
        <v>103</v>
      </c>
      <c r="F46" s="33">
        <v>2</v>
      </c>
      <c r="G46" s="11">
        <v>2</v>
      </c>
      <c r="H46" s="12"/>
      <c r="I46" s="35"/>
    </row>
    <row r="47" spans="1:9" ht="16.5" thickBot="1" x14ac:dyDescent="0.3">
      <c r="A47" s="16" t="s">
        <v>44</v>
      </c>
      <c r="B47" s="17">
        <v>4</v>
      </c>
      <c r="C47" s="36">
        <f>C48+C49</f>
        <v>4</v>
      </c>
      <c r="D47" s="44">
        <f t="shared" si="1"/>
        <v>1</v>
      </c>
      <c r="E47" s="36"/>
      <c r="F47" s="36">
        <f t="shared" ref="F47:G47" si="10">F48+F49</f>
        <v>4</v>
      </c>
      <c r="G47" s="36">
        <f t="shared" si="10"/>
        <v>4</v>
      </c>
      <c r="H47" s="18"/>
      <c r="I47" s="31"/>
    </row>
    <row r="48" spans="1:9" ht="36.75" thickBot="1" x14ac:dyDescent="0.3">
      <c r="A48" s="6" t="s">
        <v>45</v>
      </c>
      <c r="B48" s="26">
        <v>2</v>
      </c>
      <c r="C48" s="23">
        <v>2</v>
      </c>
      <c r="D48" s="46">
        <f t="shared" si="1"/>
        <v>1</v>
      </c>
      <c r="E48" s="35" t="s">
        <v>104</v>
      </c>
      <c r="F48" s="33">
        <v>2</v>
      </c>
      <c r="G48" s="11">
        <v>2</v>
      </c>
      <c r="H48" s="12"/>
      <c r="I48" s="35"/>
    </row>
    <row r="49" spans="1:9" ht="48.75" thickBot="1" x14ac:dyDescent="0.3">
      <c r="A49" s="4" t="s">
        <v>75</v>
      </c>
      <c r="B49" s="26">
        <v>2</v>
      </c>
      <c r="C49" s="23">
        <v>2</v>
      </c>
      <c r="D49" s="46">
        <f t="shared" si="1"/>
        <v>1</v>
      </c>
      <c r="E49" s="35" t="s">
        <v>105</v>
      </c>
      <c r="F49" s="33">
        <v>2</v>
      </c>
      <c r="G49" s="11">
        <v>2</v>
      </c>
      <c r="H49" s="12"/>
      <c r="I49" s="35"/>
    </row>
    <row r="50" spans="1:9" ht="32.25" thickBot="1" x14ac:dyDescent="0.3">
      <c r="A50" s="16" t="s">
        <v>46</v>
      </c>
      <c r="B50" s="17">
        <v>4</v>
      </c>
      <c r="C50" s="36">
        <f>C51+C52</f>
        <v>4</v>
      </c>
      <c r="D50" s="44">
        <f t="shared" si="1"/>
        <v>1</v>
      </c>
      <c r="E50" s="36"/>
      <c r="F50" s="36">
        <f t="shared" ref="F50:G50" si="11">F51+F52</f>
        <v>4</v>
      </c>
      <c r="G50" s="36">
        <f t="shared" si="11"/>
        <v>4</v>
      </c>
      <c r="H50" s="18"/>
      <c r="I50" s="31"/>
    </row>
    <row r="51" spans="1:9" ht="96.75" thickBot="1" x14ac:dyDescent="0.3">
      <c r="A51" s="6" t="s">
        <v>47</v>
      </c>
      <c r="B51" s="26">
        <v>2</v>
      </c>
      <c r="C51" s="23">
        <v>2</v>
      </c>
      <c r="D51" s="46">
        <f t="shared" si="1"/>
        <v>1</v>
      </c>
      <c r="E51" s="35" t="s">
        <v>106</v>
      </c>
      <c r="F51" s="33">
        <v>2</v>
      </c>
      <c r="G51" s="11">
        <v>2</v>
      </c>
      <c r="H51" s="12"/>
      <c r="I51" s="35" t="s">
        <v>147</v>
      </c>
    </row>
    <row r="52" spans="1:9" ht="156.75" thickBot="1" x14ac:dyDescent="0.3">
      <c r="A52" s="6" t="s">
        <v>48</v>
      </c>
      <c r="B52" s="26">
        <v>2</v>
      </c>
      <c r="C52" s="23">
        <v>2</v>
      </c>
      <c r="D52" s="46">
        <f t="shared" si="1"/>
        <v>1</v>
      </c>
      <c r="E52" s="35" t="s">
        <v>107</v>
      </c>
      <c r="F52" s="33">
        <v>2</v>
      </c>
      <c r="G52" s="11">
        <v>2</v>
      </c>
      <c r="H52" s="12"/>
      <c r="I52" s="35" t="s">
        <v>230</v>
      </c>
    </row>
    <row r="53" spans="1:9" ht="32.25" thickBot="1" x14ac:dyDescent="0.3">
      <c r="A53" s="19" t="s">
        <v>49</v>
      </c>
      <c r="B53" s="17">
        <v>8</v>
      </c>
      <c r="C53" s="36">
        <f>SUM(C54:C57)</f>
        <v>7</v>
      </c>
      <c r="D53" s="44">
        <f t="shared" si="1"/>
        <v>0.875</v>
      </c>
      <c r="E53" s="36"/>
      <c r="F53" s="36">
        <f t="shared" ref="F53:G53" si="12">SUM(F54:F57)</f>
        <v>8</v>
      </c>
      <c r="G53" s="36">
        <f t="shared" si="12"/>
        <v>8</v>
      </c>
      <c r="H53" s="18"/>
      <c r="I53" s="31"/>
    </row>
    <row r="54" spans="1:9" s="70" customFormat="1" ht="84.75" thickBot="1" x14ac:dyDescent="0.3">
      <c r="A54" s="63" t="s">
        <v>50</v>
      </c>
      <c r="B54" s="64">
        <v>2</v>
      </c>
      <c r="C54" s="65">
        <v>2</v>
      </c>
      <c r="D54" s="46">
        <f t="shared" si="1"/>
        <v>1</v>
      </c>
      <c r="E54" s="66" t="s">
        <v>108</v>
      </c>
      <c r="F54" s="67">
        <v>2</v>
      </c>
      <c r="G54" s="68">
        <v>2</v>
      </c>
      <c r="H54" s="69"/>
      <c r="I54" s="66" t="s">
        <v>231</v>
      </c>
    </row>
    <row r="55" spans="1:9" ht="108.75" thickBot="1" x14ac:dyDescent="0.3">
      <c r="A55" s="6" t="s">
        <v>51</v>
      </c>
      <c r="B55" s="26">
        <v>2</v>
      </c>
      <c r="C55" s="23">
        <v>2</v>
      </c>
      <c r="D55" s="46">
        <f t="shared" si="1"/>
        <v>1</v>
      </c>
      <c r="E55" s="35" t="s">
        <v>109</v>
      </c>
      <c r="F55" s="67">
        <v>2</v>
      </c>
      <c r="G55" s="68">
        <v>2</v>
      </c>
      <c r="H55" s="12"/>
      <c r="I55" s="35"/>
    </row>
    <row r="56" spans="1:9" ht="120.75" thickBot="1" x14ac:dyDescent="0.3">
      <c r="A56" s="6" t="s">
        <v>52</v>
      </c>
      <c r="B56" s="26">
        <v>2</v>
      </c>
      <c r="C56" s="23">
        <v>1</v>
      </c>
      <c r="D56" s="46">
        <f t="shared" si="1"/>
        <v>0.5</v>
      </c>
      <c r="E56" s="35" t="s">
        <v>110</v>
      </c>
      <c r="F56" s="67">
        <v>2</v>
      </c>
      <c r="G56" s="68">
        <v>2</v>
      </c>
      <c r="H56" s="12"/>
      <c r="I56" s="35" t="s">
        <v>232</v>
      </c>
    </row>
    <row r="57" spans="1:9" ht="108.75" thickBot="1" x14ac:dyDescent="0.3">
      <c r="A57" s="6" t="s">
        <v>53</v>
      </c>
      <c r="B57" s="26">
        <v>2</v>
      </c>
      <c r="C57" s="23">
        <v>2</v>
      </c>
      <c r="D57" s="46">
        <f t="shared" si="1"/>
        <v>1</v>
      </c>
      <c r="E57" s="35" t="s">
        <v>111</v>
      </c>
      <c r="F57" s="67">
        <v>2</v>
      </c>
      <c r="G57" s="68">
        <v>2</v>
      </c>
      <c r="H57" s="12"/>
      <c r="I57" s="35"/>
    </row>
    <row r="58" spans="1:9" ht="32.25" thickBot="1" x14ac:dyDescent="0.3">
      <c r="A58" s="16" t="s">
        <v>54</v>
      </c>
      <c r="B58" s="17">
        <v>4</v>
      </c>
      <c r="C58" s="36">
        <f>C59+C60</f>
        <v>2</v>
      </c>
      <c r="D58" s="44">
        <f t="shared" si="1"/>
        <v>0.5</v>
      </c>
      <c r="E58" s="36"/>
      <c r="F58" s="36">
        <f t="shared" ref="F58:G58" si="13">F59+F60</f>
        <v>4</v>
      </c>
      <c r="G58" s="36">
        <f t="shared" si="13"/>
        <v>4</v>
      </c>
      <c r="H58" s="18"/>
      <c r="I58" s="17"/>
    </row>
    <row r="59" spans="1:9" ht="96.75" thickBot="1" x14ac:dyDescent="0.3">
      <c r="A59" s="6" t="s">
        <v>55</v>
      </c>
      <c r="B59" s="26">
        <v>2</v>
      </c>
      <c r="C59" s="23">
        <v>2</v>
      </c>
      <c r="D59" s="46">
        <f t="shared" si="1"/>
        <v>1</v>
      </c>
      <c r="E59" s="35" t="s">
        <v>112</v>
      </c>
      <c r="F59" s="33">
        <v>2</v>
      </c>
      <c r="G59" s="11">
        <v>2</v>
      </c>
      <c r="H59" s="12"/>
      <c r="I59" s="35"/>
    </row>
    <row r="60" spans="1:9" ht="72.75" thickBot="1" x14ac:dyDescent="0.3">
      <c r="A60" s="6" t="s">
        <v>56</v>
      </c>
      <c r="B60" s="26">
        <v>2</v>
      </c>
      <c r="C60" s="23"/>
      <c r="D60" s="46">
        <f t="shared" si="1"/>
        <v>0</v>
      </c>
      <c r="E60" s="35" t="s">
        <v>113</v>
      </c>
      <c r="F60" s="33">
        <v>2</v>
      </c>
      <c r="G60" s="11">
        <v>2</v>
      </c>
      <c r="H60" s="12"/>
      <c r="I60" s="35" t="s">
        <v>163</v>
      </c>
    </row>
    <row r="61" spans="1:9" ht="16.5" thickBot="1" x14ac:dyDescent="0.3">
      <c r="A61" s="20" t="s">
        <v>57</v>
      </c>
      <c r="B61" s="17">
        <v>4</v>
      </c>
      <c r="C61" s="36">
        <f>C62+C63</f>
        <v>3</v>
      </c>
      <c r="D61" s="44">
        <f t="shared" si="1"/>
        <v>0.75</v>
      </c>
      <c r="E61" s="36"/>
      <c r="F61" s="36">
        <f t="shared" ref="F61:G61" si="14">F62+F63</f>
        <v>4</v>
      </c>
      <c r="G61" s="36">
        <f t="shared" si="14"/>
        <v>4</v>
      </c>
      <c r="H61" s="18"/>
      <c r="I61" s="17"/>
    </row>
    <row r="62" spans="1:9" ht="84.75" thickBot="1" x14ac:dyDescent="0.3">
      <c r="A62" s="37" t="s">
        <v>58</v>
      </c>
      <c r="B62" s="26">
        <v>2</v>
      </c>
      <c r="C62" s="23">
        <v>1</v>
      </c>
      <c r="D62" s="46">
        <f t="shared" si="1"/>
        <v>0.5</v>
      </c>
      <c r="E62" s="35" t="s">
        <v>114</v>
      </c>
      <c r="F62" s="33">
        <v>2</v>
      </c>
      <c r="G62" s="11">
        <v>2</v>
      </c>
      <c r="H62" s="12"/>
      <c r="I62" s="35" t="s">
        <v>233</v>
      </c>
    </row>
    <row r="63" spans="1:9" ht="120.75" thickBot="1" x14ac:dyDescent="0.3">
      <c r="A63" s="38" t="s">
        <v>59</v>
      </c>
      <c r="B63" s="26">
        <v>2</v>
      </c>
      <c r="C63" s="23">
        <v>2</v>
      </c>
      <c r="D63" s="46">
        <f t="shared" si="1"/>
        <v>1</v>
      </c>
      <c r="E63" s="35" t="s">
        <v>115</v>
      </c>
      <c r="F63" s="33">
        <v>2</v>
      </c>
      <c r="G63" s="11">
        <v>2</v>
      </c>
      <c r="H63" s="12"/>
      <c r="I63" s="35" t="s">
        <v>234</v>
      </c>
    </row>
    <row r="64" spans="1:9" ht="32.25" thickBot="1" x14ac:dyDescent="0.3">
      <c r="A64" s="21" t="s">
        <v>60</v>
      </c>
      <c r="B64" s="14">
        <v>16</v>
      </c>
      <c r="C64" s="14">
        <f>C65+C70+C73</f>
        <v>12</v>
      </c>
      <c r="D64" s="15">
        <f t="shared" si="1"/>
        <v>0.75</v>
      </c>
      <c r="E64" s="14"/>
      <c r="F64" s="14">
        <f t="shared" ref="F64:G64" si="15">F65+F70+F73</f>
        <v>10</v>
      </c>
      <c r="G64" s="14">
        <f t="shared" si="15"/>
        <v>8</v>
      </c>
      <c r="H64" s="15"/>
      <c r="I64" s="24"/>
    </row>
    <row r="65" spans="1:9" ht="32.25" thickBot="1" x14ac:dyDescent="0.3">
      <c r="A65" s="20" t="s">
        <v>61</v>
      </c>
      <c r="B65" s="17">
        <v>8</v>
      </c>
      <c r="C65" s="36">
        <f>SUM(C66:C69)</f>
        <v>8</v>
      </c>
      <c r="D65" s="44">
        <f t="shared" si="1"/>
        <v>1</v>
      </c>
      <c r="E65" s="36"/>
      <c r="F65" s="36">
        <f t="shared" ref="F65:G65" si="16">SUM(F66:F69)</f>
        <v>6</v>
      </c>
      <c r="G65" s="36">
        <f t="shared" si="16"/>
        <v>6</v>
      </c>
      <c r="H65" s="18"/>
      <c r="I65" s="17"/>
    </row>
    <row r="66" spans="1:9" ht="144.75" thickBot="1" x14ac:dyDescent="0.3">
      <c r="A66" s="8" t="s">
        <v>62</v>
      </c>
      <c r="B66" s="26">
        <v>2</v>
      </c>
      <c r="C66" s="23">
        <v>2</v>
      </c>
      <c r="D66" s="46">
        <f t="shared" si="1"/>
        <v>1</v>
      </c>
      <c r="E66" s="35" t="s">
        <v>116</v>
      </c>
      <c r="F66" s="33">
        <v>2</v>
      </c>
      <c r="G66" s="11">
        <v>2</v>
      </c>
      <c r="H66" s="12"/>
      <c r="I66" s="35"/>
    </row>
    <row r="67" spans="1:9" ht="84.75" thickBot="1" x14ac:dyDescent="0.3">
      <c r="A67" s="8" t="s">
        <v>63</v>
      </c>
      <c r="B67" s="26">
        <v>2</v>
      </c>
      <c r="C67" s="23">
        <v>2</v>
      </c>
      <c r="D67" s="46">
        <f t="shared" si="1"/>
        <v>1</v>
      </c>
      <c r="E67" s="35" t="s">
        <v>117</v>
      </c>
      <c r="F67" s="33">
        <v>0</v>
      </c>
      <c r="G67" s="11">
        <v>0</v>
      </c>
      <c r="H67" s="12"/>
      <c r="I67" s="35" t="s">
        <v>235</v>
      </c>
    </row>
    <row r="68" spans="1:9" ht="120.75" thickBot="1" x14ac:dyDescent="0.3">
      <c r="A68" s="8" t="s">
        <v>64</v>
      </c>
      <c r="B68" s="26">
        <v>2</v>
      </c>
      <c r="C68" s="23">
        <v>2</v>
      </c>
      <c r="D68" s="46">
        <f t="shared" si="1"/>
        <v>1</v>
      </c>
      <c r="E68" s="35" t="s">
        <v>118</v>
      </c>
      <c r="F68" s="33">
        <v>2</v>
      </c>
      <c r="G68" s="11">
        <v>2</v>
      </c>
      <c r="H68" s="12"/>
      <c r="I68" s="35" t="s">
        <v>236</v>
      </c>
    </row>
    <row r="69" spans="1:9" ht="108.75" thickBot="1" x14ac:dyDescent="0.3">
      <c r="A69" s="8" t="s">
        <v>65</v>
      </c>
      <c r="B69" s="26">
        <v>2</v>
      </c>
      <c r="C69" s="23">
        <v>2</v>
      </c>
      <c r="D69" s="46">
        <f t="shared" si="1"/>
        <v>1</v>
      </c>
      <c r="E69" s="35" t="s">
        <v>119</v>
      </c>
      <c r="F69" s="33">
        <v>2</v>
      </c>
      <c r="G69" s="11">
        <v>2</v>
      </c>
      <c r="H69" s="12"/>
      <c r="I69" s="35" t="s">
        <v>236</v>
      </c>
    </row>
    <row r="70" spans="1:9" ht="32.25" thickBot="1" x14ac:dyDescent="0.3">
      <c r="A70" s="20" t="s">
        <v>66</v>
      </c>
      <c r="B70" s="17">
        <v>4</v>
      </c>
      <c r="C70" s="36">
        <f>C71+C72</f>
        <v>2</v>
      </c>
      <c r="D70" s="44">
        <f t="shared" si="1"/>
        <v>0.5</v>
      </c>
      <c r="E70" s="36"/>
      <c r="F70" s="36">
        <f t="shared" ref="F70:G70" si="17">F71+F72</f>
        <v>2</v>
      </c>
      <c r="G70" s="36">
        <f t="shared" si="17"/>
        <v>2</v>
      </c>
      <c r="H70" s="18"/>
      <c r="I70" s="17"/>
    </row>
    <row r="71" spans="1:9" ht="48.75" thickBot="1" x14ac:dyDescent="0.3">
      <c r="A71" s="8" t="s">
        <v>67</v>
      </c>
      <c r="B71" s="26">
        <v>2</v>
      </c>
      <c r="C71" s="23">
        <v>2</v>
      </c>
      <c r="D71" s="46">
        <f t="shared" si="1"/>
        <v>1</v>
      </c>
      <c r="E71" s="35" t="s">
        <v>120</v>
      </c>
      <c r="F71" s="33">
        <v>2</v>
      </c>
      <c r="G71" s="11">
        <v>2</v>
      </c>
      <c r="H71" s="12"/>
      <c r="I71" s="35" t="s">
        <v>237</v>
      </c>
    </row>
    <row r="72" spans="1:9" ht="36.75" thickBot="1" x14ac:dyDescent="0.3">
      <c r="A72" s="8" t="s">
        <v>68</v>
      </c>
      <c r="B72" s="26">
        <v>2</v>
      </c>
      <c r="C72" s="23"/>
      <c r="D72" s="46">
        <f t="shared" si="1"/>
        <v>0</v>
      </c>
      <c r="E72" s="35" t="s">
        <v>121</v>
      </c>
      <c r="F72" s="33">
        <v>0</v>
      </c>
      <c r="G72" s="11">
        <v>0</v>
      </c>
      <c r="H72" s="12"/>
      <c r="I72" s="35"/>
    </row>
    <row r="73" spans="1:9" ht="16.5" thickBot="1" x14ac:dyDescent="0.3">
      <c r="A73" s="20" t="s">
        <v>69</v>
      </c>
      <c r="B73" s="17">
        <v>4</v>
      </c>
      <c r="C73" s="36">
        <f>C74+C75</f>
        <v>2</v>
      </c>
      <c r="D73" s="44">
        <f t="shared" si="1"/>
        <v>0.5</v>
      </c>
      <c r="E73" s="36"/>
      <c r="F73" s="36">
        <f t="shared" ref="F73" si="18">F74+F75</f>
        <v>2</v>
      </c>
      <c r="G73" s="17"/>
      <c r="H73" s="18"/>
      <c r="I73" s="17"/>
    </row>
    <row r="74" spans="1:9" ht="48.75" thickBot="1" x14ac:dyDescent="0.3">
      <c r="A74" s="8" t="s">
        <v>70</v>
      </c>
      <c r="B74" s="26">
        <v>2</v>
      </c>
      <c r="C74" s="23">
        <v>2</v>
      </c>
      <c r="D74" s="46">
        <f t="shared" si="1"/>
        <v>1</v>
      </c>
      <c r="E74" s="35" t="s">
        <v>122</v>
      </c>
      <c r="F74" s="33">
        <v>2</v>
      </c>
      <c r="G74" s="11">
        <v>2</v>
      </c>
      <c r="H74" s="12"/>
      <c r="I74" s="35"/>
    </row>
    <row r="75" spans="1:9" ht="24.75" thickBot="1" x14ac:dyDescent="0.3">
      <c r="A75" s="37" t="s">
        <v>71</v>
      </c>
      <c r="B75" s="26">
        <v>2</v>
      </c>
      <c r="C75" s="23"/>
      <c r="D75" s="46">
        <f t="shared" si="1"/>
        <v>0</v>
      </c>
      <c r="E75" s="35" t="s">
        <v>123</v>
      </c>
      <c r="F75" s="33">
        <v>0</v>
      </c>
      <c r="G75" s="11">
        <v>0</v>
      </c>
      <c r="H75" s="12"/>
      <c r="I75" s="35"/>
    </row>
    <row r="76" spans="1:9" ht="16.5" thickBot="1" x14ac:dyDescent="0.3">
      <c r="A76" s="9" t="s">
        <v>72</v>
      </c>
      <c r="B76" s="25">
        <v>88</v>
      </c>
      <c r="C76" s="10">
        <f>C14+C28+C64</f>
        <v>80</v>
      </c>
      <c r="D76" s="44">
        <f t="shared" si="1"/>
        <v>0.90909090909090906</v>
      </c>
      <c r="E76" s="10"/>
      <c r="F76" s="10">
        <f t="shared" ref="F76:G76" si="19">F14+F28+F64</f>
        <v>76</v>
      </c>
      <c r="G76" s="10">
        <f t="shared" si="19"/>
        <v>74</v>
      </c>
      <c r="H76" s="32"/>
      <c r="I76" s="3"/>
    </row>
    <row r="77" spans="1:9" ht="16.5" thickBot="1" x14ac:dyDescent="0.3">
      <c r="A77" s="9" t="s">
        <v>73</v>
      </c>
      <c r="B77" s="25">
        <v>100</v>
      </c>
      <c r="C77" s="10">
        <f>ROUND((C76/$B$76)*100,0)</f>
        <v>91</v>
      </c>
      <c r="D77" s="44">
        <f t="shared" si="1"/>
        <v>0.91</v>
      </c>
      <c r="E77" s="10"/>
      <c r="F77" s="10">
        <f t="shared" ref="F77:G77" si="20">ROUND((F76/$B$76)*100,0)</f>
        <v>86</v>
      </c>
      <c r="G77" s="10">
        <f t="shared" si="20"/>
        <v>84</v>
      </c>
      <c r="H77" s="32"/>
      <c r="I77" s="3"/>
    </row>
    <row r="78" spans="1:9" ht="16.5" thickBot="1" x14ac:dyDescent="0.3">
      <c r="A78" s="9" t="s">
        <v>74</v>
      </c>
      <c r="B78" s="34"/>
      <c r="C78" s="50" t="str">
        <f>IF(OR(C77&lt;50,C14&lt;$B$14/2,C28&lt;$B$28/2,C64&lt;$B$64/2,C16&lt;$B$16,C30&lt;$B$30),"Không đạt chuẩn",IF(AND(C77&gt;=80,D14&gt;=50%,D28&gt;=50%,D64&gt;=50%,C16=$B$16,C30=$B$30),"Loại A",IF(AND(C77&gt;=65,D14&gt;=50%,D28&gt;=50%,D64&gt;=50%,C16=$B$16,C30=$B$30),"Loại B",IF(AND(C77&gt;=50,D14&gt;=50%,D28&gt;=50%,D64&gt;=50%,C16=$B$16,C30=$B$30),"Loại C"))))</f>
        <v>Loại A</v>
      </c>
      <c r="D78" s="51"/>
      <c r="E78" s="5"/>
      <c r="F78" s="3"/>
      <c r="G78" s="50"/>
      <c r="H78" s="51"/>
      <c r="I78" s="5"/>
    </row>
    <row r="81" spans="1:9" ht="16.5" x14ac:dyDescent="0.25">
      <c r="A81" s="58" t="s">
        <v>86</v>
      </c>
      <c r="B81" s="58"/>
      <c r="C81" s="58"/>
      <c r="D81" s="58"/>
      <c r="G81" s="59" t="s">
        <v>85</v>
      </c>
      <c r="H81" s="59"/>
      <c r="I81" s="59"/>
    </row>
    <row r="82" spans="1:9" s="41" customFormat="1" ht="14.25" x14ac:dyDescent="0.2">
      <c r="A82" s="47" t="s">
        <v>82</v>
      </c>
      <c r="B82" s="47"/>
      <c r="C82" s="47"/>
      <c r="D82" s="47"/>
      <c r="G82" s="47" t="s">
        <v>83</v>
      </c>
      <c r="H82" s="47"/>
      <c r="I82" s="47"/>
    </row>
    <row r="83" spans="1:9" x14ac:dyDescent="0.25">
      <c r="A83" s="59" t="s">
        <v>84</v>
      </c>
      <c r="B83" s="59"/>
      <c r="C83" s="59"/>
      <c r="D83" s="59"/>
      <c r="G83" s="59" t="s">
        <v>84</v>
      </c>
      <c r="H83" s="59"/>
      <c r="I83" s="59"/>
    </row>
    <row r="88" spans="1:9" x14ac:dyDescent="0.25">
      <c r="A88" s="71" t="s">
        <v>238</v>
      </c>
      <c r="B88" s="71"/>
      <c r="C88" s="71"/>
      <c r="D88" s="71"/>
      <c r="G88" s="47" t="s">
        <v>134</v>
      </c>
      <c r="H88" s="47"/>
      <c r="I88" s="47"/>
    </row>
  </sheetData>
  <mergeCells count="17">
    <mergeCell ref="A83:D83"/>
    <mergeCell ref="G83:I83"/>
    <mergeCell ref="A88:D88"/>
    <mergeCell ref="G88:I88"/>
    <mergeCell ref="C78:D78"/>
    <mergeCell ref="G78:H78"/>
    <mergeCell ref="A81:D81"/>
    <mergeCell ref="G81:I81"/>
    <mergeCell ref="A82:D82"/>
    <mergeCell ref="G82:I82"/>
    <mergeCell ref="E2:I2"/>
    <mergeCell ref="A5:I5"/>
    <mergeCell ref="A11:I11"/>
    <mergeCell ref="A12:A13"/>
    <mergeCell ref="B12:B13"/>
    <mergeCell ref="C12:E12"/>
    <mergeCell ref="F12:I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7" right="0.7" top="0.75" bottom="0.75" header="0.3" footer="0.3"/>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T.Dũng</vt:lpstr>
      <vt:lpstr>T.Đôn</vt:lpstr>
      <vt:lpstr>T.Tuyên</vt:lpstr>
      <vt:lpstr>T.Đoàn</vt:lpstr>
      <vt:lpstr>T.Vọng</vt:lpstr>
      <vt:lpstr>T.Trường</vt:lpstr>
      <vt:lpstr>T.Quốc</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don sky</cp:lastModifiedBy>
  <cp:lastPrinted>2019-04-21T11:07:34Z</cp:lastPrinted>
  <dcterms:created xsi:type="dcterms:W3CDTF">2018-07-06T09:47:52Z</dcterms:created>
  <dcterms:modified xsi:type="dcterms:W3CDTF">2019-05-02T09:59:58Z</dcterms:modified>
</cp:coreProperties>
</file>